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B10" i="2" l="1"/>
  <c r="B11" i="2" s="1"/>
  <c r="B12" i="2" l="1"/>
  <c r="F9" i="2" s="1"/>
  <c r="G9" i="2" l="1"/>
  <c r="H9" i="2"/>
  <c r="F10" i="2"/>
  <c r="F12" i="2"/>
  <c r="F11" i="2"/>
  <c r="F8" i="2"/>
  <c r="G10" i="2" l="1"/>
  <c r="H10" i="2"/>
  <c r="G8" i="2"/>
  <c r="H8" i="2"/>
  <c r="G11" i="2"/>
  <c r="H11" i="2"/>
  <c r="G12" i="2"/>
  <c r="H12" i="2"/>
</calcChain>
</file>

<file path=xl/sharedStrings.xml><?xml version="1.0" encoding="utf-8"?>
<sst xmlns="http://schemas.openxmlformats.org/spreadsheetml/2006/main" count="20" uniqueCount="20">
  <si>
    <t>Channel</t>
  </si>
  <si>
    <t>Result</t>
  </si>
  <si>
    <t>PSE</t>
  </si>
  <si>
    <t>PD</t>
  </si>
  <si>
    <t>Rmax</t>
  </si>
  <si>
    <t>Rmin</t>
  </si>
  <si>
    <t>E2E-P2PRunb</t>
  </si>
  <si>
    <t>PSE PI P2PRunb</t>
  </si>
  <si>
    <t>X</t>
  </si>
  <si>
    <t>Y</t>
  </si>
  <si>
    <t>PSE Rmin</t>
  </si>
  <si>
    <t>E2E P2PRunb</t>
  </si>
  <si>
    <t>PSE Rmax</t>
  </si>
  <si>
    <t>Variable</t>
  </si>
  <si>
    <t>Check</t>
  </si>
  <si>
    <t>PSE Rmax = PSE Rmin * X  +  Y</t>
  </si>
  <si>
    <t>Worst Case Model Values</t>
  </si>
  <si>
    <t>Yellow highlighted values are adjustable variables</t>
  </si>
  <si>
    <t>PSE PI Equation Verification</t>
  </si>
  <si>
    <t>All other Values are 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</si>
</sst>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6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i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3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left"/>
    </xf>
    <xf numFmtId="0" fontId="11" fillId="0" borderId="7" xfId="0" applyFont="1" applyBorder="1"/>
    <xf numFmtId="0" fontId="11" fillId="0" borderId="2" xfId="0" applyFont="1" applyBorder="1"/>
    <xf numFmtId="0" fontId="0" fillId="0" borderId="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3" fillId="0" borderId="0" xfId="0" applyFont="1" applyBorder="1"/>
    <xf numFmtId="0" fontId="7" fillId="0" borderId="9" xfId="0" applyFont="1" applyBorder="1" applyAlignment="1">
      <alignment horizontal="center"/>
    </xf>
    <xf numFmtId="0" fontId="3" fillId="0" borderId="8" xfId="0" applyFont="1" applyBorder="1"/>
    <xf numFmtId="0" fontId="0" fillId="0" borderId="5" xfId="0" applyBorder="1"/>
    <xf numFmtId="0" fontId="3" fillId="2" borderId="0" xfId="0" applyFont="1" applyFill="1" applyAlignment="1">
      <alignment horizontal="left"/>
    </xf>
    <xf numFmtId="0" fontId="0" fillId="2" borderId="0" xfId="0" applyFill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K5" sqref="K5"/>
    </sheetView>
  </sheetViews>
  <sheetFormatPr defaultRowHeight="15" x14ac:dyDescent="0.25"/>
  <cols>
    <col min="1" max="1" width="22.140625" style="2" customWidth="1"/>
    <col min="2" max="3" width="10.7109375" customWidth="1"/>
    <col min="4" max="4" width="11.140625" customWidth="1"/>
    <col min="5" max="5" width="10.85546875" customWidth="1"/>
    <col min="6" max="6" width="11.28515625" customWidth="1"/>
    <col min="7" max="7" width="14.140625" customWidth="1"/>
    <col min="8" max="8" width="16.28515625" customWidth="1"/>
  </cols>
  <sheetData>
    <row r="2" spans="1:8" s="1" customFormat="1" ht="31.5" x14ac:dyDescent="0.5">
      <c r="A2" s="32" t="s">
        <v>18</v>
      </c>
    </row>
    <row r="3" spans="1:8" s="1" customFormat="1" ht="21" customHeight="1" x14ac:dyDescent="0.5">
      <c r="A3" s="3"/>
    </row>
    <row r="4" spans="1:8" s="1" customFormat="1" ht="24" customHeight="1" x14ac:dyDescent="0.5">
      <c r="A4" s="16" t="s">
        <v>16</v>
      </c>
      <c r="B4" s="17"/>
      <c r="C4" s="18"/>
      <c r="D4" s="15"/>
    </row>
    <row r="5" spans="1:8" ht="24" customHeight="1" x14ac:dyDescent="0.35">
      <c r="A5" s="19"/>
      <c r="B5" s="20" t="s">
        <v>4</v>
      </c>
      <c r="C5" s="21" t="s">
        <v>5</v>
      </c>
      <c r="E5" s="33" t="s">
        <v>15</v>
      </c>
      <c r="F5" s="34"/>
      <c r="G5" s="34"/>
      <c r="H5" s="35"/>
    </row>
    <row r="6" spans="1:8" ht="21" x14ac:dyDescent="0.35">
      <c r="A6" s="22" t="s">
        <v>2</v>
      </c>
      <c r="B6" s="4">
        <v>9.6000000000000002E-2</v>
      </c>
      <c r="C6" s="4">
        <v>7.5999999999999998E-2</v>
      </c>
      <c r="E6" s="6" t="s">
        <v>13</v>
      </c>
      <c r="F6" s="7" t="s">
        <v>1</v>
      </c>
      <c r="G6" s="7" t="s">
        <v>14</v>
      </c>
      <c r="H6" s="8"/>
    </row>
    <row r="7" spans="1:8" ht="21" x14ac:dyDescent="0.35">
      <c r="A7" s="22" t="s">
        <v>0</v>
      </c>
      <c r="B7" s="4">
        <v>0.17399999999999999</v>
      </c>
      <c r="C7" s="4">
        <v>0.158</v>
      </c>
      <c r="E7" s="9" t="s">
        <v>10</v>
      </c>
      <c r="F7" s="10" t="s">
        <v>12</v>
      </c>
      <c r="G7" s="10" t="s">
        <v>11</v>
      </c>
      <c r="H7" s="38" t="s">
        <v>7</v>
      </c>
    </row>
    <row r="8" spans="1:8" ht="21" x14ac:dyDescent="0.35">
      <c r="A8" s="22" t="s">
        <v>3</v>
      </c>
      <c r="B8" s="4">
        <v>1.6319999999999999</v>
      </c>
      <c r="C8" s="4">
        <v>0.93069999999999997</v>
      </c>
      <c r="E8" s="5">
        <v>0.05</v>
      </c>
      <c r="F8" s="11">
        <f>B11*E8+B12</f>
        <v>5.3540997681806576E-2</v>
      </c>
      <c r="G8" s="12">
        <f>(SUM(B7:B8,F8)-SUM(C7:C8,E8))/SUM(B7:C8,E8:F8)</f>
        <v>0.24042129976848078</v>
      </c>
      <c r="H8" s="39">
        <f>(F8-E8)/(F8+E8)</f>
        <v>3.4198991327942074E-2</v>
      </c>
    </row>
    <row r="9" spans="1:8" ht="21" x14ac:dyDescent="0.35">
      <c r="A9" s="23"/>
      <c r="B9" s="24"/>
      <c r="C9" s="25"/>
      <c r="E9" s="5">
        <v>0.1</v>
      </c>
      <c r="F9" s="11">
        <f>B11*E9+B12</f>
        <v>0.13519292521679413</v>
      </c>
      <c r="G9" s="12">
        <f>(SUM(B7:B8,F9)-SUM(C7:C8,E9))/SUM(B7:C8,E9:F9)</f>
        <v>0.2404212997684807</v>
      </c>
      <c r="H9" s="39">
        <f t="shared" ref="H9:H12" si="0">(F9-E9)/(F9+E9)</f>
        <v>0.14963428506344009</v>
      </c>
    </row>
    <row r="10" spans="1:8" ht="21" x14ac:dyDescent="0.35">
      <c r="A10" s="22" t="s">
        <v>6</v>
      </c>
      <c r="B10" s="26">
        <f>(SUM(B6:B8)-SUM(C6:C8))/SUM(B6:C8)</f>
        <v>0.24042129976848081</v>
      </c>
      <c r="C10" s="25"/>
      <c r="E10" s="5">
        <v>0.15</v>
      </c>
      <c r="F10" s="11">
        <f>B11*E10+B12</f>
        <v>0.21684485275178164</v>
      </c>
      <c r="G10" s="12">
        <f>(SUM(B7:B8,F10)-SUM(C7:C8,E10))/SUM(B7:C8,E10:F10)</f>
        <v>0.24042129976848073</v>
      </c>
      <c r="H10" s="39">
        <f t="shared" si="0"/>
        <v>0.1822155940048337</v>
      </c>
    </row>
    <row r="11" spans="1:8" ht="21" x14ac:dyDescent="0.35">
      <c r="A11" s="22" t="s">
        <v>8</v>
      </c>
      <c r="B11" s="26">
        <f>(1+B10)/(1-B10)</f>
        <v>1.6330385506997509</v>
      </c>
      <c r="C11" s="25"/>
      <c r="E11" s="5">
        <v>0.2</v>
      </c>
      <c r="F11" s="11">
        <f>B11*E11+B12</f>
        <v>0.29849678028676924</v>
      </c>
      <c r="G11" s="12">
        <f>(SUM(B7:B8,F11)-SUM(C7:C8,E11))/SUM(B7:C8,E11:F11)</f>
        <v>0.24042129976848078</v>
      </c>
      <c r="H11" s="39">
        <f t="shared" si="0"/>
        <v>0.19758759571146514</v>
      </c>
    </row>
    <row r="12" spans="1:8" ht="21" x14ac:dyDescent="0.35">
      <c r="A12" s="27" t="s">
        <v>9</v>
      </c>
      <c r="B12" s="28">
        <f>B11*(SUM(C7:C8)) - SUM(B7:B8)</f>
        <v>-2.8110929853180977E-2</v>
      </c>
      <c r="C12" s="29"/>
      <c r="E12" s="5">
        <v>0.25</v>
      </c>
      <c r="F12" s="13">
        <f>B11*E12+B12</f>
        <v>0.38014870782175675</v>
      </c>
      <c r="G12" s="14">
        <f>(SUM(B7:B8,F12)-SUM(C7:C8,E12))/SUM(B7:C8,E12:F12)</f>
        <v>0.24042129976848073</v>
      </c>
      <c r="H12" s="40">
        <f t="shared" si="0"/>
        <v>0.20653649877604843</v>
      </c>
    </row>
    <row r="14" spans="1:8" ht="18.75" x14ac:dyDescent="0.3">
      <c r="A14" s="30" t="s">
        <v>17</v>
      </c>
      <c r="B14" s="31"/>
      <c r="C14" s="31"/>
      <c r="D14" s="31"/>
      <c r="E14" s="36"/>
    </row>
    <row r="15" spans="1:8" ht="18.75" x14ac:dyDescent="0.3">
      <c r="A15" s="37" t="s">
        <v>19</v>
      </c>
    </row>
  </sheetData>
  <mergeCells count="1">
    <mergeCell ref="E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dcterms:created xsi:type="dcterms:W3CDTF">2014-05-13T11:02:09Z</dcterms:created>
  <dcterms:modified xsi:type="dcterms:W3CDTF">2014-06-24T15:21:20Z</dcterms:modified>
</cp:coreProperties>
</file>