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27309"/>
  <workbookPr autoCompressPictures="0"/>
  <mc:AlternateContent xmlns:mc="http://schemas.openxmlformats.org/markup-compatibility/2006">
    <mc:Choice Requires="x15">
      <x15ac:absPath xmlns:x15ac="http://schemas.microsoft.com/office/spreadsheetml/2010/11/ac" url="/Users/ralfvin/Desktop/LB126/"/>
    </mc:Choice>
  </mc:AlternateContent>
  <bookViews>
    <workbookView xWindow="0" yWindow="460" windowWidth="29200" windowHeight="18720" tabRatio="805"/>
  </bookViews>
  <sheets>
    <sheet name="LB126" sheetId="1" r:id="rId1"/>
  </sheets>
  <definedNames>
    <definedName name="_xlnm._FilterDatabase" localSheetId="0" hidden="1">'LB126'!$A$10:$L$131</definedName>
    <definedName name="_xlnm.Print_Area" localSheetId="0">'LB126'!$A$1:$L$131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2" i="1" l="1"/>
  <c r="K4" i="1"/>
  <c r="K3" i="1"/>
  <c r="K5" i="1"/>
  <c r="K7" i="1"/>
  <c r="G3" i="1"/>
  <c r="I3" i="1"/>
  <c r="G4" i="1"/>
  <c r="G5" i="1"/>
  <c r="I4" i="1"/>
  <c r="I5" i="1"/>
  <c r="F5" i="1"/>
  <c r="F4" i="1"/>
  <c r="F3" i="1"/>
  <c r="H1" i="1"/>
  <c r="J3" i="1"/>
  <c r="J4" i="1"/>
  <c r="L1" i="1"/>
  <c r="K1" i="1"/>
  <c r="F1" i="1"/>
  <c r="J1" i="1"/>
  <c r="G1" i="1"/>
  <c r="J5" i="1"/>
  <c r="H3" i="1"/>
  <c r="I1" i="1"/>
  <c r="H5" i="1"/>
  <c r="H4" i="1"/>
  <c r="L5" i="1"/>
  <c r="L4" i="1"/>
  <c r="L3" i="1"/>
  <c r="L7" i="1"/>
  <c r="H7" i="1"/>
  <c r="H2" i="1"/>
  <c r="H6" i="1"/>
  <c r="I7" i="1"/>
  <c r="G2" i="1"/>
  <c r="G8" i="1"/>
  <c r="L2" i="1"/>
  <c r="L6" i="1"/>
  <c r="J7" i="1"/>
  <c r="J2" i="1"/>
  <c r="J6" i="1"/>
  <c r="I2" i="1"/>
  <c r="I6" i="1"/>
  <c r="K2" i="1"/>
  <c r="K6" i="1"/>
  <c r="F7" i="1"/>
  <c r="G7" i="1"/>
  <c r="F2" i="1"/>
  <c r="F8" i="1"/>
  <c r="L8" i="1"/>
  <c r="H8" i="1"/>
  <c r="G6" i="1"/>
  <c r="J8" i="1"/>
  <c r="K8" i="1"/>
  <c r="I8" i="1"/>
  <c r="F6" i="1"/>
</calcChain>
</file>

<file path=xl/sharedStrings.xml><?xml version="1.0" encoding="utf-8"?>
<sst xmlns="http://schemas.openxmlformats.org/spreadsheetml/2006/main" count="409" uniqueCount="273">
  <si>
    <t>Aggregate
Tally #1</t>
  </si>
  <si>
    <t>Aggregate
Tally #2</t>
  </si>
  <si>
    <t>VOTERS</t>
  </si>
  <si>
    <t>VOTED</t>
  </si>
  <si>
    <t>YES</t>
  </si>
  <si>
    <t>ABSTAIN</t>
  </si>
  <si>
    <t>NO</t>
  </si>
  <si>
    <t>% VOTERS</t>
  </si>
  <si>
    <t>% YES</t>
  </si>
  <si>
    <t>% ABSTAIN</t>
  </si>
  <si>
    <t>STATUS</t>
  </si>
  <si>
    <t>AFFILIATION</t>
  </si>
  <si>
    <t>Aggregate
Tally #3</t>
  </si>
  <si>
    <t>FIRST
 NAME</t>
  </si>
  <si>
    <t>LAST 
NAME</t>
  </si>
  <si>
    <t>IEEE 
ID#</t>
  </si>
  <si>
    <t xml:space="preserve">LB Recirc </t>
  </si>
  <si>
    <t>LB notes</t>
  </si>
  <si>
    <t>LB Recirc</t>
  </si>
  <si>
    <t>Akiyama</t>
  </si>
  <si>
    <t>Keiji</t>
  </si>
  <si>
    <t>Alfvin</t>
  </si>
  <si>
    <t>Richard</t>
  </si>
  <si>
    <t>Aoyama</t>
  </si>
  <si>
    <t>Hideki</t>
  </si>
  <si>
    <t>Baykas</t>
  </si>
  <si>
    <t>Tuncer</t>
  </si>
  <si>
    <t>Beecher</t>
  </si>
  <si>
    <t>Philip</t>
  </si>
  <si>
    <t>Monique</t>
  </si>
  <si>
    <t>Callaway</t>
  </si>
  <si>
    <t>Edgar</t>
  </si>
  <si>
    <t>Calvert</t>
  </si>
  <si>
    <t>Chris</t>
  </si>
  <si>
    <t>Canchi</t>
  </si>
  <si>
    <t>Radhakrishna</t>
  </si>
  <si>
    <t>Cha</t>
  </si>
  <si>
    <t>Jaesang</t>
  </si>
  <si>
    <t>Chang</t>
  </si>
  <si>
    <t>Soo-Young</t>
  </si>
  <si>
    <t>Chaplin</t>
  </si>
  <si>
    <t>Clint</t>
  </si>
  <si>
    <t>Chasko</t>
  </si>
  <si>
    <t>Stephen</t>
  </si>
  <si>
    <t>Choi</t>
  </si>
  <si>
    <t>Sangsung</t>
  </si>
  <si>
    <t>Chung</t>
  </si>
  <si>
    <t>Hee-Sang</t>
  </si>
  <si>
    <t>De Ruijter</t>
  </si>
  <si>
    <t>Hendricus</t>
  </si>
  <si>
    <t>Dolmans</t>
  </si>
  <si>
    <t>Guido</t>
  </si>
  <si>
    <t>Estrada</t>
  </si>
  <si>
    <t>Andrew</t>
  </si>
  <si>
    <t>Evans</t>
  </si>
  <si>
    <t>David</t>
  </si>
  <si>
    <t>Fukui</t>
  </si>
  <si>
    <t>Kiyoshi</t>
  </si>
  <si>
    <t>Gilb</t>
  </si>
  <si>
    <t>James</t>
  </si>
  <si>
    <t>Godfrey</t>
  </si>
  <si>
    <t>Tim</t>
  </si>
  <si>
    <t>Goto</t>
  </si>
  <si>
    <t>Yoshiho</t>
  </si>
  <si>
    <t>Haapola</t>
  </si>
  <si>
    <t>Jussi</t>
  </si>
  <si>
    <t>Hara</t>
  </si>
  <si>
    <t>Shinsuke</t>
  </si>
  <si>
    <t>Heile</t>
  </si>
  <si>
    <t>Robert</t>
  </si>
  <si>
    <t>Hernandez</t>
  </si>
  <si>
    <t>Marco</t>
  </si>
  <si>
    <t>Hiraga</t>
  </si>
  <si>
    <t>Ken</t>
  </si>
  <si>
    <t>Holcomb</t>
  </si>
  <si>
    <t>Jay</t>
  </si>
  <si>
    <t>Hosako</t>
  </si>
  <si>
    <t>Iwao</t>
  </si>
  <si>
    <t>Hui</t>
  </si>
  <si>
    <t>Bing</t>
  </si>
  <si>
    <t>Jang</t>
  </si>
  <si>
    <t>Yeong Min</t>
  </si>
  <si>
    <t>Joo</t>
  </si>
  <si>
    <t>Seong-Soon</t>
  </si>
  <si>
    <t>Jungnickel</t>
  </si>
  <si>
    <t>Volker</t>
  </si>
  <si>
    <t>Kent</t>
  </si>
  <si>
    <t>Jeritt</t>
  </si>
  <si>
    <t>Kim</t>
  </si>
  <si>
    <t>Jaehwan</t>
  </si>
  <si>
    <t>Junhyeong</t>
  </si>
  <si>
    <t>Kinney</t>
  </si>
  <si>
    <t>Patrick</t>
  </si>
  <si>
    <t>Kitazawa</t>
  </si>
  <si>
    <t>Shoichi</t>
  </si>
  <si>
    <t>Kivinen</t>
  </si>
  <si>
    <t>Tero</t>
  </si>
  <si>
    <t>Kohno</t>
  </si>
  <si>
    <t>Ryuji</t>
  </si>
  <si>
    <t>Kojima</t>
  </si>
  <si>
    <t>Fumihide</t>
  </si>
  <si>
    <t>Kondou</t>
  </si>
  <si>
    <t>Keitarou</t>
  </si>
  <si>
    <t>Kuerner</t>
  </si>
  <si>
    <t>Thomas</t>
  </si>
  <si>
    <t>Kumar</t>
  </si>
  <si>
    <t>Amarjeet</t>
  </si>
  <si>
    <t>Kwak</t>
  </si>
  <si>
    <t>Byung-Jae</t>
  </si>
  <si>
    <t>Le</t>
  </si>
  <si>
    <t>Namtuan</t>
  </si>
  <si>
    <t>Lee</t>
  </si>
  <si>
    <t>Moon-Sik</t>
  </si>
  <si>
    <t>Myung</t>
  </si>
  <si>
    <t>Jae Seung</t>
  </si>
  <si>
    <t>Li</t>
  </si>
  <si>
    <t>Liang</t>
  </si>
  <si>
    <t>Huan-Bang</t>
  </si>
  <si>
    <t>Lynch</t>
  </si>
  <si>
    <t>Michael</t>
  </si>
  <si>
    <t>Maekawa</t>
  </si>
  <si>
    <t>Itaru</t>
  </si>
  <si>
    <t>Matsumura</t>
  </si>
  <si>
    <t>Hiroyuki</t>
  </si>
  <si>
    <t>Mori</t>
  </si>
  <si>
    <t>Kenichi</t>
  </si>
  <si>
    <t>Moskowitz</t>
  </si>
  <si>
    <t>Nekoui</t>
  </si>
  <si>
    <t>Mohammad</t>
  </si>
  <si>
    <t>Nguyen</t>
  </si>
  <si>
    <t>Trang</t>
  </si>
  <si>
    <t>Nikolich</t>
  </si>
  <si>
    <t>Paul</t>
  </si>
  <si>
    <t>Noda</t>
  </si>
  <si>
    <t>Makoto</t>
  </si>
  <si>
    <t>Notor</t>
  </si>
  <si>
    <t>John</t>
  </si>
  <si>
    <t>Oshima</t>
  </si>
  <si>
    <t>Mitsuaki</t>
  </si>
  <si>
    <t>Parsons</t>
  </si>
  <si>
    <t>Glenn</t>
  </si>
  <si>
    <t>Perkins</t>
  </si>
  <si>
    <t>Charles</t>
  </si>
  <si>
    <t>Petrick</t>
  </si>
  <si>
    <t>Albert</t>
  </si>
  <si>
    <t>Powell</t>
  </si>
  <si>
    <t>Clinton</t>
  </si>
  <si>
    <t>Rabarijaona</t>
  </si>
  <si>
    <t>Verotiana</t>
  </si>
  <si>
    <t>Rakanovic</t>
  </si>
  <si>
    <t>Demir</t>
  </si>
  <si>
    <t>Reede</t>
  </si>
  <si>
    <t>Ivan</t>
  </si>
  <si>
    <t>Roberts</t>
  </si>
  <si>
    <t>Rolfe</t>
  </si>
  <si>
    <t>Benjamin</t>
  </si>
  <si>
    <t>Sato</t>
  </si>
  <si>
    <t>Noriyuki</t>
  </si>
  <si>
    <t>Serafimovski</t>
  </si>
  <si>
    <t>Nikola</t>
  </si>
  <si>
    <t>Shah</t>
  </si>
  <si>
    <t>Kunal</t>
  </si>
  <si>
    <t>Shellhammer</t>
  </si>
  <si>
    <t>Shimada</t>
  </si>
  <si>
    <t>Shusaku</t>
  </si>
  <si>
    <t>Stuebing</t>
  </si>
  <si>
    <t>Gary</t>
  </si>
  <si>
    <t>Sturek</t>
  </si>
  <si>
    <t>Don</t>
  </si>
  <si>
    <t>Togashi</t>
  </si>
  <si>
    <t>Kou</t>
  </si>
  <si>
    <t>Toshimitsu</t>
  </si>
  <si>
    <t>Verso</t>
  </si>
  <si>
    <t>Billy</t>
  </si>
  <si>
    <t>Weis</t>
  </si>
  <si>
    <t>Brian</t>
  </si>
  <si>
    <t>Yee</t>
  </si>
  <si>
    <t>Peter</t>
  </si>
  <si>
    <t>Yokota</t>
  </si>
  <si>
    <t>Hidetoshi</t>
  </si>
  <si>
    <t>Zeng</t>
  </si>
  <si>
    <t>Yu</t>
  </si>
  <si>
    <t>Zhang</t>
  </si>
  <si>
    <t>Junwen</t>
  </si>
  <si>
    <t>Voter</t>
  </si>
  <si>
    <t>Sony Corporation</t>
  </si>
  <si>
    <t>Panasonic Corporation</t>
  </si>
  <si>
    <t>Istanbul Medipol University</t>
  </si>
  <si>
    <t>Wi-SUN Alliance</t>
  </si>
  <si>
    <t>Sunrise Micro Devices, Inc.</t>
  </si>
  <si>
    <t>Landis Gyr Group Worldwide</t>
  </si>
  <si>
    <t>Kyocera Communications Inc.</t>
  </si>
  <si>
    <t>Seoul National University of Science and Technology(Seoul Tech)</t>
  </si>
  <si>
    <t>California State University, Sacramento (CSUS)</t>
  </si>
  <si>
    <t>Imagicon</t>
  </si>
  <si>
    <t>Electronics and Telecommunications Research Instititute (ETRI)</t>
  </si>
  <si>
    <t>Electronics and Telecommunications Research Institute (ETRI)</t>
  </si>
  <si>
    <t>Silicon Laboratories</t>
  </si>
  <si>
    <t>Holst Centre / IMEC-NL</t>
  </si>
  <si>
    <t>National Institute of Information and Communications Technology (NICT)</t>
  </si>
  <si>
    <t>INDEPENDENT</t>
  </si>
  <si>
    <t>Philips Electronics</t>
  </si>
  <si>
    <t>Oki Electric Industry Co., Ltd.</t>
  </si>
  <si>
    <t>Tensorcom, Inc.</t>
  </si>
  <si>
    <t>Electric Power Research Institute, Inc. (EPRI)</t>
  </si>
  <si>
    <t>Centre for Wireless Communications / University of Oulu</t>
  </si>
  <si>
    <t>Osaka City University (OCU)</t>
  </si>
  <si>
    <t>ZigBee Alliance</t>
  </si>
  <si>
    <t>NTT</t>
  </si>
  <si>
    <t>Itron Inc.</t>
  </si>
  <si>
    <t>TOSHIBA Corporation</t>
  </si>
  <si>
    <t>Kookmin University</t>
  </si>
  <si>
    <t>Fraunhofer Heinrich Hertz Institute</t>
  </si>
  <si>
    <t>Analog Devices Inc.</t>
  </si>
  <si>
    <t>Kinney Consulting LLC</t>
  </si>
  <si>
    <t>ATR Wave Engineering Laboratories</t>
  </si>
  <si>
    <t>INSIDE Secure</t>
  </si>
  <si>
    <t>YNU/CWC-Nippon</t>
  </si>
  <si>
    <t>Sony Corporation of America</t>
  </si>
  <si>
    <t>TU Braunschweig</t>
  </si>
  <si>
    <t>Procubed Inc.</t>
  </si>
  <si>
    <t>CUNY - City University of NY</t>
  </si>
  <si>
    <t>Vinno Technologies Inc.</t>
  </si>
  <si>
    <t>Nortel Networks</t>
  </si>
  <si>
    <t>Japan Radio Co., Ltd.</t>
  </si>
  <si>
    <t>Pansonic Corporation</t>
  </si>
  <si>
    <t>Verizon</t>
  </si>
  <si>
    <t>Olympus Communication Technology of America, Inc.</t>
  </si>
  <si>
    <t>Chair</t>
  </si>
  <si>
    <t>Notor Research</t>
  </si>
  <si>
    <t>Ericsson</t>
  </si>
  <si>
    <t>Futurewei Technologies</t>
  </si>
  <si>
    <t>Jones-Petrick and Associates, LLC.</t>
  </si>
  <si>
    <t>PWC, LLC</t>
  </si>
  <si>
    <t>u-blox</t>
  </si>
  <si>
    <t>AmeriSys Inc.</t>
  </si>
  <si>
    <t>Intel Corporation</t>
  </si>
  <si>
    <t>Blind Creek Associates</t>
  </si>
  <si>
    <t>pureLiFi</t>
  </si>
  <si>
    <t>Silver Spring Networks Inc.</t>
  </si>
  <si>
    <t>Qualcomm Incorporated</t>
  </si>
  <si>
    <t>Schubiquist Technologies Guild</t>
  </si>
  <si>
    <t>Cisco Systems, Inc.</t>
  </si>
  <si>
    <t>DecaWave</t>
  </si>
  <si>
    <t>NSA/IAD</t>
  </si>
  <si>
    <t>China Telecom</t>
  </si>
  <si>
    <t>Fudan University</t>
  </si>
  <si>
    <t>LB Recirc 
#1</t>
  </si>
  <si>
    <t>LB122 notes</t>
  </si>
  <si>
    <t>D01</t>
  </si>
  <si>
    <t>Akhavan</t>
  </si>
  <si>
    <t>Koorosh</t>
  </si>
  <si>
    <t>Brown</t>
  </si>
  <si>
    <t>Gillmore</t>
  </si>
  <si>
    <t>Matthew</t>
  </si>
  <si>
    <t>Kato</t>
  </si>
  <si>
    <t>Toyoyuki</t>
  </si>
  <si>
    <t>Qiang</t>
  </si>
  <si>
    <t>McInnis</t>
  </si>
  <si>
    <t>Millet</t>
  </si>
  <si>
    <t>Joerg</t>
  </si>
  <si>
    <t>Salazar Cardozo</t>
  </si>
  <si>
    <t>Ruben E</t>
  </si>
  <si>
    <t>Tsonev</t>
  </si>
  <si>
    <t>Dobroslav</t>
  </si>
  <si>
    <t>Verilan</t>
  </si>
  <si>
    <t>M.B. Brown Consulting</t>
  </si>
  <si>
    <t>Anritsu Engineering</t>
  </si>
  <si>
    <t>HUAWEI</t>
  </si>
  <si>
    <t>The Boeing Company</t>
  </si>
  <si>
    <t>University of Erlangen-Nuremberg</t>
  </si>
  <si>
    <t>LB126
Vote</t>
  </si>
  <si>
    <t>Draft Std P802.15.4s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</si>
</sst>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10"/>
      <color rgb="FF000000"/>
      <name val="Arial"/>
      <family val="2"/>
    </font>
    <font>
      <sz val="12"/>
      <name val="Calibri"/>
      <family val="2"/>
    </font>
    <font>
      <sz val="12"/>
      <color rgb="FF000000"/>
      <name val="Calibri"/>
      <family val="2"/>
    </font>
    <font>
      <b/>
      <sz val="10"/>
      <color indexed="9"/>
      <name val="Arial"/>
      <family val="2"/>
    </font>
    <font>
      <b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23"/>
      </patternFill>
    </fill>
  </fills>
  <borders count="3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57">
    <xf numFmtId="0" fontId="0" fillId="0" borderId="0"/>
    <xf numFmtId="0" fontId="3" fillId="0" borderId="0"/>
    <xf numFmtId="0" fontId="3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38">
    <xf numFmtId="0" fontId="0" fillId="0" borderId="0" xfId="0"/>
    <xf numFmtId="0" fontId="0" fillId="0" borderId="0" xfId="0" applyAlignment="1">
      <alignment horizontal="center"/>
    </xf>
    <xf numFmtId="10" fontId="0" fillId="0" borderId="0" xfId="0" applyNumberFormat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/>
    <xf numFmtId="0" fontId="0" fillId="0" borderId="0" xfId="0" applyAlignment="1">
      <alignment wrapText="1"/>
    </xf>
    <xf numFmtId="0" fontId="0" fillId="0" borderId="0" xfId="0" applyFill="1" applyAlignment="1">
      <alignment wrapText="1"/>
    </xf>
    <xf numFmtId="0" fontId="4" fillId="0" borderId="0" xfId="0" applyFont="1" applyFill="1" applyAlignment="1">
      <alignment wrapText="1"/>
    </xf>
    <xf numFmtId="0" fontId="1" fillId="0" borderId="0" xfId="0" applyFont="1" applyBorder="1" applyAlignment="1">
      <alignment horizontal="center" wrapText="1"/>
    </xf>
    <xf numFmtId="0" fontId="0" fillId="0" borderId="0" xfId="0" applyBorder="1"/>
    <xf numFmtId="0" fontId="0" fillId="0" borderId="0" xfId="0" applyFill="1" applyAlignment="1">
      <alignment horizontal="center" wrapText="1"/>
    </xf>
    <xf numFmtId="0" fontId="0" fillId="0" borderId="0" xfId="0" applyAlignment="1">
      <alignment horizontal="center" wrapText="1"/>
    </xf>
    <xf numFmtId="10" fontId="1" fillId="0" borderId="0" xfId="0" applyNumberFormat="1" applyFont="1" applyAlignment="1">
      <alignment horizontal="center"/>
    </xf>
    <xf numFmtId="0" fontId="10" fillId="2" borderId="0" xfId="0" applyFont="1" applyFill="1" applyBorder="1" applyAlignment="1">
      <alignment horizontal="center" wrapText="1"/>
    </xf>
    <xf numFmtId="0" fontId="2" fillId="0" borderId="0" xfId="0" applyFont="1"/>
    <xf numFmtId="0" fontId="0" fillId="0" borderId="0" xfId="0" applyBorder="1" applyAlignment="1">
      <alignment horizontal="left"/>
    </xf>
    <xf numFmtId="0" fontId="1" fillId="0" borderId="0" xfId="0" applyFont="1" applyBorder="1" applyAlignment="1">
      <alignment horizontal="right"/>
    </xf>
    <xf numFmtId="0" fontId="0" fillId="0" borderId="0" xfId="0" applyBorder="1" applyAlignment="1">
      <alignment horizontal="center"/>
    </xf>
    <xf numFmtId="0" fontId="1" fillId="0" borderId="0" xfId="0" applyFont="1" applyFill="1" applyBorder="1" applyAlignment="1">
      <alignment horizontal="right" wrapText="1"/>
    </xf>
    <xf numFmtId="10" fontId="0" fillId="0" borderId="0" xfId="0" applyNumberFormat="1" applyBorder="1" applyAlignment="1">
      <alignment horizontal="center"/>
    </xf>
    <xf numFmtId="10" fontId="1" fillId="0" borderId="0" xfId="0" applyNumberFormat="1" applyFont="1" applyBorder="1" applyAlignment="1">
      <alignment horizontal="center"/>
    </xf>
    <xf numFmtId="0" fontId="10" fillId="2" borderId="0" xfId="0" applyFont="1" applyFill="1" applyBorder="1" applyAlignment="1">
      <alignment horizontal="left" wrapText="1"/>
    </xf>
    <xf numFmtId="0" fontId="10" fillId="2" borderId="0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left"/>
    </xf>
    <xf numFmtId="0" fontId="8" fillId="0" borderId="0" xfId="0" applyFont="1" applyBorder="1" applyAlignment="1">
      <alignment horizontal="center"/>
    </xf>
    <xf numFmtId="0" fontId="9" fillId="0" borderId="0" xfId="0" applyFont="1" applyBorder="1" applyAlignment="1">
      <alignment horizontal="left" vertical="center" inden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9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2" fillId="0" borderId="0" xfId="0" applyFont="1" applyFill="1" applyAlignment="1">
      <alignment horizontal="center" wrapText="1"/>
    </xf>
    <xf numFmtId="0" fontId="8" fillId="0" borderId="0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left" vertical="center" indent="1"/>
    </xf>
    <xf numFmtId="0" fontId="4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horizontal="center" vertical="center"/>
    </xf>
  </cellXfs>
  <cellStyles count="157"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Normal" xfId="0" builtinId="0"/>
    <cellStyle name="Normal 3" xfId="1"/>
    <cellStyle name="Normal 6" xfId="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1"/>
  <sheetViews>
    <sheetView tabSelected="1" zoomScale="106" zoomScaleNormal="106" zoomScalePageLayoutView="106" workbookViewId="0">
      <pane xSplit="3" ySplit="10" topLeftCell="D11" activePane="bottomRight" state="frozen"/>
      <selection pane="topRight" activeCell="E1" sqref="E1"/>
      <selection pane="bottomLeft" activeCell="A136" sqref="A136"/>
      <selection pane="bottomRight" activeCell="E9" sqref="E9"/>
    </sheetView>
  </sheetViews>
  <sheetFormatPr baseColWidth="10" defaultColWidth="8.83203125" defaultRowHeight="13" x14ac:dyDescent="0.15"/>
  <cols>
    <col min="1" max="1" width="7.83203125" style="15" bestFit="1" customWidth="1"/>
    <col min="2" max="2" width="13" style="9" bestFit="1" customWidth="1"/>
    <col min="3" max="3" width="15.33203125" style="9" bestFit="1" customWidth="1"/>
    <col min="4" max="4" width="13.1640625" style="17" bestFit="1" customWidth="1"/>
    <col min="5" max="5" width="54.83203125" style="9" bestFit="1" customWidth="1"/>
    <col min="6" max="6" width="8.83203125" style="17"/>
    <col min="7" max="7" width="10.33203125" style="1" customWidth="1"/>
    <col min="8" max="8" width="13.33203125" style="1" customWidth="1"/>
    <col min="9" max="9" width="9.33203125" style="1" customWidth="1"/>
    <col min="10" max="10" width="13.6640625" style="1" customWidth="1"/>
    <col min="11" max="11" width="9.33203125" style="1" customWidth="1"/>
    <col min="12" max="12" width="12.6640625" style="1" customWidth="1"/>
    <col min="13" max="13" width="26.33203125" style="5" customWidth="1"/>
    <col min="14" max="14" width="25.5" style="5" customWidth="1"/>
  </cols>
  <sheetData>
    <row r="1" spans="1:14" ht="14" thickBot="1" x14ac:dyDescent="0.2">
      <c r="C1" s="16"/>
      <c r="E1" s="16" t="s">
        <v>2</v>
      </c>
      <c r="F1" s="17">
        <f>B2</f>
        <v>96</v>
      </c>
      <c r="G1" s="1">
        <f>B2</f>
        <v>96</v>
      </c>
      <c r="H1" s="1">
        <f>B2</f>
        <v>96</v>
      </c>
      <c r="I1" s="1">
        <f>B2</f>
        <v>96</v>
      </c>
      <c r="J1" s="1">
        <f>B2</f>
        <v>96</v>
      </c>
      <c r="K1" s="1">
        <f>B2</f>
        <v>96</v>
      </c>
      <c r="L1" s="1">
        <f>B2</f>
        <v>96</v>
      </c>
    </row>
    <row r="2" spans="1:14" ht="14" thickBot="1" x14ac:dyDescent="0.2">
      <c r="A2" s="30" t="s">
        <v>2</v>
      </c>
      <c r="B2" s="31">
        <f>COUNTIF(D11:D131,"Voter")</f>
        <v>96</v>
      </c>
      <c r="C2" s="16"/>
      <c r="E2" s="16" t="s">
        <v>3</v>
      </c>
      <c r="F2" s="17">
        <f t="shared" ref="F2:L2" si="0">SUM(F3:F5)</f>
        <v>0</v>
      </c>
      <c r="G2" s="1">
        <f t="shared" si="0"/>
        <v>0</v>
      </c>
      <c r="H2" s="1">
        <f t="shared" si="0"/>
        <v>0</v>
      </c>
      <c r="I2" s="1">
        <f t="shared" si="0"/>
        <v>0</v>
      </c>
      <c r="J2" s="1">
        <f t="shared" si="0"/>
        <v>0</v>
      </c>
      <c r="K2" s="1">
        <f t="shared" si="0"/>
        <v>0</v>
      </c>
      <c r="L2" s="1">
        <f t="shared" si="0"/>
        <v>0</v>
      </c>
    </row>
    <row r="3" spans="1:14" x14ac:dyDescent="0.15">
      <c r="B3" s="8"/>
      <c r="C3" s="16"/>
      <c r="E3" s="16" t="s">
        <v>4</v>
      </c>
      <c r="F3" s="17">
        <f t="shared" ref="F3:L3" si="1">COUNTIF(F11:F131,"YES")</f>
        <v>0</v>
      </c>
      <c r="G3" s="1">
        <f t="shared" si="1"/>
        <v>0</v>
      </c>
      <c r="H3" s="1">
        <f t="shared" si="1"/>
        <v>0</v>
      </c>
      <c r="I3" s="1">
        <f t="shared" si="1"/>
        <v>0</v>
      </c>
      <c r="J3" s="1">
        <f t="shared" si="1"/>
        <v>0</v>
      </c>
      <c r="K3" s="1">
        <f t="shared" si="1"/>
        <v>0</v>
      </c>
      <c r="L3" s="1">
        <f t="shared" si="1"/>
        <v>0</v>
      </c>
    </row>
    <row r="4" spans="1:14" x14ac:dyDescent="0.15">
      <c r="C4" s="18"/>
      <c r="E4" s="16" t="s">
        <v>5</v>
      </c>
      <c r="F4" s="17">
        <f t="shared" ref="F4:L4" si="2">COUNTIF(F11:F131,"ABSTAIN")</f>
        <v>0</v>
      </c>
      <c r="G4" s="1">
        <f t="shared" si="2"/>
        <v>0</v>
      </c>
      <c r="H4" s="1">
        <f t="shared" si="2"/>
        <v>0</v>
      </c>
      <c r="I4" s="1">
        <f t="shared" si="2"/>
        <v>0</v>
      </c>
      <c r="J4" s="1">
        <f t="shared" si="2"/>
        <v>0</v>
      </c>
      <c r="K4" s="1">
        <f t="shared" si="2"/>
        <v>0</v>
      </c>
      <c r="L4" s="1">
        <f t="shared" si="2"/>
        <v>0</v>
      </c>
    </row>
    <row r="5" spans="1:14" x14ac:dyDescent="0.15">
      <c r="C5" s="18"/>
      <c r="E5" s="16" t="s">
        <v>6</v>
      </c>
      <c r="F5" s="17">
        <f t="shared" ref="F5:L5" si="3">COUNTIF(F11:F131,"NO")</f>
        <v>0</v>
      </c>
      <c r="G5" s="1">
        <f t="shared" si="3"/>
        <v>0</v>
      </c>
      <c r="H5" s="1">
        <f t="shared" si="3"/>
        <v>0</v>
      </c>
      <c r="I5" s="1">
        <f t="shared" si="3"/>
        <v>0</v>
      </c>
      <c r="J5" s="1">
        <f t="shared" si="3"/>
        <v>0</v>
      </c>
      <c r="K5" s="1">
        <f t="shared" si="3"/>
        <v>0</v>
      </c>
      <c r="L5" s="1">
        <f t="shared" si="3"/>
        <v>0</v>
      </c>
    </row>
    <row r="6" spans="1:14" x14ac:dyDescent="0.15">
      <c r="C6" s="16"/>
      <c r="E6" s="16" t="s">
        <v>7</v>
      </c>
      <c r="F6" s="19">
        <f t="shared" ref="F6:L6" si="4">F2/F1</f>
        <v>0</v>
      </c>
      <c r="G6" s="2">
        <f t="shared" si="4"/>
        <v>0</v>
      </c>
      <c r="H6" s="2">
        <f t="shared" si="4"/>
        <v>0</v>
      </c>
      <c r="I6" s="2">
        <f t="shared" si="4"/>
        <v>0</v>
      </c>
      <c r="J6" s="2">
        <f t="shared" si="4"/>
        <v>0</v>
      </c>
      <c r="K6" s="2">
        <f t="shared" si="4"/>
        <v>0</v>
      </c>
      <c r="L6" s="2">
        <f t="shared" si="4"/>
        <v>0</v>
      </c>
    </row>
    <row r="7" spans="1:14" x14ac:dyDescent="0.15">
      <c r="C7" s="16"/>
      <c r="E7" s="16" t="s">
        <v>8</v>
      </c>
      <c r="F7" s="19" t="e">
        <f t="shared" ref="F7:L7" si="5">F3/(F3+F5)</f>
        <v>#DIV/0!</v>
      </c>
      <c r="G7" s="2" t="e">
        <f t="shared" si="5"/>
        <v>#DIV/0!</v>
      </c>
      <c r="H7" s="2" t="e">
        <f t="shared" si="5"/>
        <v>#DIV/0!</v>
      </c>
      <c r="I7" s="2" t="e">
        <f t="shared" si="5"/>
        <v>#DIV/0!</v>
      </c>
      <c r="J7" s="2" t="e">
        <f t="shared" si="5"/>
        <v>#DIV/0!</v>
      </c>
      <c r="K7" s="2" t="e">
        <f t="shared" si="5"/>
        <v>#DIV/0!</v>
      </c>
      <c r="L7" s="2" t="e">
        <f t="shared" si="5"/>
        <v>#DIV/0!</v>
      </c>
    </row>
    <row r="8" spans="1:14" x14ac:dyDescent="0.15">
      <c r="C8" s="16"/>
      <c r="E8" s="16" t="s">
        <v>9</v>
      </c>
      <c r="F8" s="19" t="e">
        <f t="shared" ref="F8:L8" si="6">F4/F2</f>
        <v>#DIV/0!</v>
      </c>
      <c r="G8" s="2" t="e">
        <f t="shared" si="6"/>
        <v>#DIV/0!</v>
      </c>
      <c r="H8" s="2" t="e">
        <f t="shared" si="6"/>
        <v>#DIV/0!</v>
      </c>
      <c r="I8" s="2" t="e">
        <f t="shared" si="6"/>
        <v>#DIV/0!</v>
      </c>
      <c r="J8" s="2" t="e">
        <f t="shared" si="6"/>
        <v>#DIV/0!</v>
      </c>
      <c r="K8" s="2" t="e">
        <f t="shared" si="6"/>
        <v>#DIV/0!</v>
      </c>
      <c r="L8" s="2" t="e">
        <f t="shared" si="6"/>
        <v>#DIV/0!</v>
      </c>
    </row>
    <row r="9" spans="1:14" x14ac:dyDescent="0.15">
      <c r="C9" s="16"/>
      <c r="E9" s="16" t="s">
        <v>272</v>
      </c>
      <c r="F9" s="20" t="s">
        <v>249</v>
      </c>
      <c r="G9" s="12"/>
      <c r="H9" s="12"/>
      <c r="I9" s="12"/>
      <c r="J9" s="12"/>
      <c r="K9" s="12"/>
      <c r="L9" s="2"/>
    </row>
    <row r="10" spans="1:14" s="14" customFormat="1" ht="26" x14ac:dyDescent="0.15">
      <c r="A10" s="21" t="s">
        <v>15</v>
      </c>
      <c r="B10" s="21" t="s">
        <v>14</v>
      </c>
      <c r="C10" s="21" t="s">
        <v>13</v>
      </c>
      <c r="D10" s="22" t="s">
        <v>10</v>
      </c>
      <c r="E10" s="23" t="s">
        <v>11</v>
      </c>
      <c r="F10" s="13" t="s">
        <v>271</v>
      </c>
      <c r="G10" s="13" t="s">
        <v>247</v>
      </c>
      <c r="H10" s="13" t="s">
        <v>0</v>
      </c>
      <c r="I10" s="13" t="s">
        <v>18</v>
      </c>
      <c r="J10" s="13" t="s">
        <v>1</v>
      </c>
      <c r="K10" s="13" t="s">
        <v>16</v>
      </c>
      <c r="L10" s="13" t="s">
        <v>12</v>
      </c>
      <c r="M10" s="13" t="s">
        <v>248</v>
      </c>
      <c r="N10" s="13" t="s">
        <v>17</v>
      </c>
    </row>
    <row r="11" spans="1:14" s="4" customFormat="1" ht="15" customHeight="1" x14ac:dyDescent="0.2">
      <c r="A11" s="33">
        <v>87477</v>
      </c>
      <c r="B11" s="34" t="s">
        <v>250</v>
      </c>
      <c r="C11" s="34" t="s">
        <v>251</v>
      </c>
      <c r="D11" s="35" t="s">
        <v>184</v>
      </c>
      <c r="E11" s="29" t="s">
        <v>240</v>
      </c>
      <c r="F11" s="29"/>
      <c r="G11" s="10"/>
      <c r="H11" s="3"/>
      <c r="I11" s="10"/>
      <c r="J11" s="10"/>
      <c r="K11" s="10"/>
      <c r="L11" s="10"/>
      <c r="M11" s="6"/>
      <c r="N11" s="6"/>
    </row>
    <row r="12" spans="1:14" s="4" customFormat="1" ht="15" customHeight="1" x14ac:dyDescent="0.2">
      <c r="A12" s="33">
        <v>81884</v>
      </c>
      <c r="B12" s="34" t="s">
        <v>19</v>
      </c>
      <c r="C12" s="34" t="s">
        <v>20</v>
      </c>
      <c r="D12" s="35" t="s">
        <v>184</v>
      </c>
      <c r="E12" s="29" t="s">
        <v>185</v>
      </c>
      <c r="F12" s="29"/>
      <c r="G12" s="10"/>
      <c r="H12" s="3"/>
      <c r="I12" s="10"/>
      <c r="J12" s="10"/>
      <c r="K12" s="10"/>
      <c r="L12" s="10"/>
      <c r="M12" s="6"/>
      <c r="N12" s="6"/>
    </row>
    <row r="13" spans="1:14" s="4" customFormat="1" ht="16" x14ac:dyDescent="0.2">
      <c r="A13" s="33">
        <v>7807</v>
      </c>
      <c r="B13" s="34" t="s">
        <v>21</v>
      </c>
      <c r="C13" s="34" t="s">
        <v>22</v>
      </c>
      <c r="D13" s="35" t="s">
        <v>184</v>
      </c>
      <c r="E13" s="29" t="s">
        <v>265</v>
      </c>
      <c r="F13" s="29"/>
      <c r="G13" s="10"/>
      <c r="H13" s="3"/>
      <c r="I13" s="10"/>
      <c r="J13" s="10"/>
      <c r="K13" s="10"/>
      <c r="L13" s="10"/>
      <c r="M13" s="6"/>
      <c r="N13" s="6"/>
    </row>
    <row r="14" spans="1:14" s="4" customFormat="1" ht="15" customHeight="1" x14ac:dyDescent="0.2">
      <c r="A14" s="33">
        <v>82981</v>
      </c>
      <c r="B14" s="34" t="s">
        <v>23</v>
      </c>
      <c r="C14" s="34" t="s">
        <v>24</v>
      </c>
      <c r="D14" s="35" t="s">
        <v>184</v>
      </c>
      <c r="E14" s="29" t="s">
        <v>186</v>
      </c>
      <c r="F14" s="29"/>
      <c r="G14" s="10"/>
      <c r="H14" s="3"/>
      <c r="I14" s="10"/>
      <c r="J14" s="10"/>
      <c r="K14" s="10"/>
      <c r="L14" s="10"/>
      <c r="M14" s="6"/>
      <c r="N14" s="6"/>
    </row>
    <row r="15" spans="1:14" s="4" customFormat="1" ht="16" customHeight="1" x14ac:dyDescent="0.2">
      <c r="A15" s="33">
        <v>15469</v>
      </c>
      <c r="B15" s="34" t="s">
        <v>25</v>
      </c>
      <c r="C15" s="34" t="s">
        <v>26</v>
      </c>
      <c r="D15" s="35" t="s">
        <v>184</v>
      </c>
      <c r="E15" s="29" t="s">
        <v>187</v>
      </c>
      <c r="F15" s="29"/>
      <c r="G15" s="10"/>
      <c r="H15" s="3"/>
      <c r="I15" s="10"/>
      <c r="J15" s="10"/>
      <c r="K15" s="10"/>
      <c r="L15" s="10"/>
      <c r="M15" s="6"/>
      <c r="N15" s="6"/>
    </row>
    <row r="16" spans="1:14" s="4" customFormat="1" ht="16" customHeight="1" x14ac:dyDescent="0.2">
      <c r="A16" s="33">
        <v>8099</v>
      </c>
      <c r="B16" s="34" t="s">
        <v>27</v>
      </c>
      <c r="C16" s="34" t="s">
        <v>28</v>
      </c>
      <c r="D16" s="35" t="s">
        <v>184</v>
      </c>
      <c r="E16" s="29" t="s">
        <v>188</v>
      </c>
      <c r="F16" s="29"/>
      <c r="G16" s="10"/>
      <c r="H16" s="3"/>
      <c r="I16" s="10"/>
      <c r="J16" s="10"/>
      <c r="K16" s="10"/>
      <c r="L16" s="10"/>
      <c r="M16" s="6"/>
      <c r="N16" s="6"/>
    </row>
    <row r="17" spans="1:14" s="4" customFormat="1" ht="16" x14ac:dyDescent="0.2">
      <c r="A17" s="33">
        <v>3713</v>
      </c>
      <c r="B17" s="34" t="s">
        <v>252</v>
      </c>
      <c r="C17" s="34" t="s">
        <v>29</v>
      </c>
      <c r="D17" s="35" t="s">
        <v>184</v>
      </c>
      <c r="E17" s="36" t="s">
        <v>266</v>
      </c>
      <c r="F17" s="29"/>
      <c r="G17" s="32"/>
      <c r="H17" s="3"/>
      <c r="I17" s="10"/>
      <c r="J17" s="10"/>
      <c r="K17" s="10"/>
      <c r="L17" s="10"/>
      <c r="M17" s="6"/>
      <c r="N17" s="6"/>
    </row>
    <row r="18" spans="1:14" s="4" customFormat="1" ht="16" x14ac:dyDescent="0.2">
      <c r="A18" s="33">
        <v>4357</v>
      </c>
      <c r="B18" s="34" t="s">
        <v>30</v>
      </c>
      <c r="C18" s="34" t="s">
        <v>31</v>
      </c>
      <c r="D18" s="35" t="s">
        <v>184</v>
      </c>
      <c r="E18" s="29" t="s">
        <v>189</v>
      </c>
      <c r="F18" s="29"/>
      <c r="G18" s="10"/>
      <c r="H18" s="3"/>
      <c r="I18" s="11"/>
      <c r="J18" s="10"/>
      <c r="K18" s="10"/>
      <c r="L18" s="10"/>
      <c r="M18" s="6"/>
      <c r="N18" s="6"/>
    </row>
    <row r="19" spans="1:14" s="4" customFormat="1" ht="16" customHeight="1" x14ac:dyDescent="0.2">
      <c r="A19" s="33">
        <v>53667</v>
      </c>
      <c r="B19" s="34" t="s">
        <v>32</v>
      </c>
      <c r="C19" s="34" t="s">
        <v>33</v>
      </c>
      <c r="D19" s="35" t="s">
        <v>184</v>
      </c>
      <c r="E19" s="29" t="s">
        <v>190</v>
      </c>
      <c r="F19" s="29"/>
      <c r="G19" s="10"/>
      <c r="H19" s="3"/>
      <c r="I19" s="10"/>
      <c r="J19" s="10"/>
      <c r="K19" s="10"/>
      <c r="L19" s="10"/>
      <c r="M19" s="6"/>
      <c r="N19" s="6"/>
    </row>
    <row r="20" spans="1:14" s="4" customFormat="1" ht="15" customHeight="1" x14ac:dyDescent="0.2">
      <c r="A20" s="33">
        <v>14699</v>
      </c>
      <c r="B20" s="34" t="s">
        <v>34</v>
      </c>
      <c r="C20" s="34" t="s">
        <v>35</v>
      </c>
      <c r="D20" s="35" t="s">
        <v>184</v>
      </c>
      <c r="E20" s="29" t="s">
        <v>191</v>
      </c>
      <c r="F20" s="29"/>
      <c r="G20" s="10"/>
      <c r="H20" s="3"/>
      <c r="I20" s="10"/>
      <c r="J20" s="10"/>
      <c r="K20" s="10"/>
      <c r="L20" s="10"/>
      <c r="M20" s="6"/>
      <c r="N20" s="6"/>
    </row>
    <row r="21" spans="1:14" s="4" customFormat="1" ht="16" x14ac:dyDescent="0.2">
      <c r="A21" s="33">
        <v>54071</v>
      </c>
      <c r="B21" s="34" t="s">
        <v>36</v>
      </c>
      <c r="C21" s="34" t="s">
        <v>37</v>
      </c>
      <c r="D21" s="35" t="s">
        <v>184</v>
      </c>
      <c r="E21" s="29" t="s">
        <v>192</v>
      </c>
      <c r="F21" s="29"/>
      <c r="G21" s="10"/>
      <c r="H21" s="3"/>
      <c r="I21" s="11"/>
      <c r="J21" s="10"/>
      <c r="K21" s="10"/>
      <c r="L21" s="10"/>
      <c r="M21" s="6"/>
      <c r="N21" s="6"/>
    </row>
    <row r="22" spans="1:14" s="4" customFormat="1" ht="16" customHeight="1" x14ac:dyDescent="0.2">
      <c r="A22" s="33">
        <v>25848</v>
      </c>
      <c r="B22" s="34" t="s">
        <v>38</v>
      </c>
      <c r="C22" s="34" t="s">
        <v>39</v>
      </c>
      <c r="D22" s="35" t="s">
        <v>184</v>
      </c>
      <c r="E22" s="29" t="s">
        <v>193</v>
      </c>
      <c r="F22" s="29"/>
      <c r="G22" s="10"/>
      <c r="H22" s="3"/>
      <c r="I22" s="10"/>
      <c r="J22" s="10"/>
      <c r="K22" s="10"/>
      <c r="L22" s="10"/>
      <c r="M22" s="6"/>
      <c r="N22" s="6"/>
    </row>
    <row r="23" spans="1:14" s="4" customFormat="1" ht="15" customHeight="1" x14ac:dyDescent="0.2">
      <c r="A23" s="33">
        <v>3186</v>
      </c>
      <c r="B23" s="34" t="s">
        <v>40</v>
      </c>
      <c r="C23" s="34" t="s">
        <v>41</v>
      </c>
      <c r="D23" s="35" t="s">
        <v>184</v>
      </c>
      <c r="E23" s="29" t="s">
        <v>194</v>
      </c>
      <c r="F23" s="29"/>
      <c r="G23" s="10"/>
      <c r="H23" s="3"/>
      <c r="I23" s="10"/>
      <c r="J23" s="10"/>
      <c r="K23" s="10"/>
      <c r="L23" s="10"/>
      <c r="M23" s="6"/>
      <c r="N23" s="6"/>
    </row>
    <row r="24" spans="1:14" s="4" customFormat="1" ht="16" x14ac:dyDescent="0.2">
      <c r="A24" s="33">
        <v>69851</v>
      </c>
      <c r="B24" s="34" t="s">
        <v>42</v>
      </c>
      <c r="C24" s="34" t="s">
        <v>43</v>
      </c>
      <c r="D24" s="35" t="s">
        <v>184</v>
      </c>
      <c r="E24" s="29" t="s">
        <v>190</v>
      </c>
      <c r="F24" s="29"/>
      <c r="G24" s="10"/>
      <c r="H24" s="3"/>
      <c r="I24" s="10"/>
      <c r="J24" s="10"/>
      <c r="K24" s="10"/>
      <c r="L24" s="10"/>
      <c r="M24" s="6"/>
      <c r="N24" s="6"/>
    </row>
    <row r="25" spans="1:14" s="4" customFormat="1" ht="15" customHeight="1" x14ac:dyDescent="0.2">
      <c r="A25" s="33">
        <v>24133</v>
      </c>
      <c r="B25" s="34" t="s">
        <v>44</v>
      </c>
      <c r="C25" s="34" t="s">
        <v>45</v>
      </c>
      <c r="D25" s="35" t="s">
        <v>184</v>
      </c>
      <c r="E25" s="29" t="s">
        <v>195</v>
      </c>
      <c r="F25" s="29"/>
      <c r="G25" s="32"/>
      <c r="H25" s="3"/>
      <c r="I25" s="10"/>
      <c r="J25" s="10"/>
      <c r="K25" s="10"/>
      <c r="L25" s="10"/>
      <c r="M25" s="6"/>
      <c r="N25" s="6"/>
    </row>
    <row r="26" spans="1:14" s="4" customFormat="1" ht="16" x14ac:dyDescent="0.2">
      <c r="A26" s="33">
        <v>81906</v>
      </c>
      <c r="B26" s="34" t="s">
        <v>46</v>
      </c>
      <c r="C26" s="34" t="s">
        <v>47</v>
      </c>
      <c r="D26" s="35" t="s">
        <v>184</v>
      </c>
      <c r="E26" s="29" t="s">
        <v>196</v>
      </c>
      <c r="F26" s="29"/>
      <c r="G26" s="10"/>
      <c r="H26" s="3"/>
      <c r="I26" s="10"/>
      <c r="J26" s="10"/>
      <c r="K26" s="10"/>
      <c r="L26" s="10"/>
      <c r="M26" s="6"/>
      <c r="N26" s="6"/>
    </row>
    <row r="27" spans="1:14" s="4" customFormat="1" ht="15" customHeight="1" x14ac:dyDescent="0.15">
      <c r="A27" s="37">
        <v>15470</v>
      </c>
      <c r="B27" s="34" t="s">
        <v>48</v>
      </c>
      <c r="C27" s="34" t="s">
        <v>49</v>
      </c>
      <c r="D27" s="35" t="s">
        <v>184</v>
      </c>
      <c r="E27" s="29" t="s">
        <v>197</v>
      </c>
      <c r="F27" s="29"/>
      <c r="G27" s="10"/>
      <c r="H27" s="3"/>
      <c r="I27" s="10"/>
      <c r="J27" s="10"/>
      <c r="K27" s="10"/>
      <c r="L27" s="10"/>
      <c r="M27" s="6"/>
      <c r="N27" s="6"/>
    </row>
    <row r="28" spans="1:14" s="4" customFormat="1" ht="16" x14ac:dyDescent="0.2">
      <c r="A28" s="33">
        <v>24123</v>
      </c>
      <c r="B28" s="34" t="s">
        <v>50</v>
      </c>
      <c r="C28" s="34" t="s">
        <v>51</v>
      </c>
      <c r="D28" s="35" t="s">
        <v>184</v>
      </c>
      <c r="E28" s="29" t="s">
        <v>198</v>
      </c>
      <c r="F28" s="29"/>
      <c r="G28" s="10"/>
      <c r="H28" s="3"/>
      <c r="I28" s="10"/>
      <c r="J28" s="10"/>
      <c r="K28" s="10"/>
      <c r="L28" s="10"/>
      <c r="M28" s="6"/>
      <c r="N28" s="6"/>
    </row>
    <row r="29" spans="1:14" s="4" customFormat="1" ht="16" customHeight="1" x14ac:dyDescent="0.15">
      <c r="A29" s="37">
        <v>12810</v>
      </c>
      <c r="B29" s="34" t="s">
        <v>52</v>
      </c>
      <c r="C29" s="34" t="s">
        <v>53</v>
      </c>
      <c r="D29" s="35" t="s">
        <v>184</v>
      </c>
      <c r="E29" s="29" t="s">
        <v>200</v>
      </c>
      <c r="F29" s="29"/>
      <c r="G29" s="10"/>
      <c r="H29" s="3"/>
      <c r="I29" s="10"/>
      <c r="J29" s="10"/>
      <c r="K29" s="10"/>
      <c r="L29" s="10"/>
      <c r="M29" s="6"/>
      <c r="N29" s="6"/>
    </row>
    <row r="30" spans="1:14" s="4" customFormat="1" ht="16" x14ac:dyDescent="0.2">
      <c r="A30" s="33">
        <v>57159</v>
      </c>
      <c r="B30" s="34" t="s">
        <v>54</v>
      </c>
      <c r="C30" s="34" t="s">
        <v>55</v>
      </c>
      <c r="D30" s="35" t="s">
        <v>184</v>
      </c>
      <c r="E30" s="29" t="s">
        <v>201</v>
      </c>
      <c r="F30" s="29"/>
      <c r="G30" s="10"/>
      <c r="H30" s="3"/>
      <c r="I30" s="10"/>
      <c r="J30" s="10"/>
      <c r="K30" s="10"/>
      <c r="L30" s="10"/>
      <c r="M30" s="6"/>
      <c r="N30" s="6"/>
    </row>
    <row r="31" spans="1:14" s="4" customFormat="1" ht="16" x14ac:dyDescent="0.2">
      <c r="A31" s="33">
        <v>15462</v>
      </c>
      <c r="B31" s="34" t="s">
        <v>56</v>
      </c>
      <c r="C31" s="34" t="s">
        <v>57</v>
      </c>
      <c r="D31" s="35" t="s">
        <v>184</v>
      </c>
      <c r="E31" s="29" t="s">
        <v>202</v>
      </c>
      <c r="F31" s="29"/>
      <c r="G31" s="10"/>
      <c r="H31" s="3"/>
      <c r="I31" s="10"/>
      <c r="J31" s="10"/>
      <c r="K31" s="10"/>
      <c r="L31" s="10"/>
      <c r="M31" s="6"/>
      <c r="N31" s="6"/>
    </row>
    <row r="32" spans="1:14" s="4" customFormat="1" ht="15" customHeight="1" x14ac:dyDescent="0.2">
      <c r="A32" s="33">
        <v>4874</v>
      </c>
      <c r="B32" s="34" t="s">
        <v>58</v>
      </c>
      <c r="C32" s="34" t="s">
        <v>59</v>
      </c>
      <c r="D32" s="35" t="s">
        <v>184</v>
      </c>
      <c r="E32" s="29" t="s">
        <v>203</v>
      </c>
      <c r="F32" s="29"/>
      <c r="G32" s="10"/>
      <c r="H32" s="3"/>
      <c r="I32" s="10"/>
      <c r="J32" s="10"/>
      <c r="K32" s="10"/>
      <c r="L32" s="10"/>
      <c r="M32" s="6"/>
      <c r="N32" s="6"/>
    </row>
    <row r="33" spans="1:14" s="4" customFormat="1" ht="16" x14ac:dyDescent="0.2">
      <c r="A33" s="33">
        <v>70878</v>
      </c>
      <c r="B33" s="34" t="s">
        <v>253</v>
      </c>
      <c r="C33" s="34" t="s">
        <v>254</v>
      </c>
      <c r="D33" s="35" t="s">
        <v>184</v>
      </c>
      <c r="E33" s="36" t="s">
        <v>209</v>
      </c>
      <c r="F33" s="29"/>
      <c r="G33" s="10"/>
      <c r="H33" s="3"/>
      <c r="I33" s="10"/>
      <c r="J33" s="10"/>
      <c r="K33" s="10"/>
      <c r="L33" s="10"/>
      <c r="M33" s="6"/>
      <c r="N33" s="6"/>
    </row>
    <row r="34" spans="1:14" s="4" customFormat="1" ht="16" customHeight="1" x14ac:dyDescent="0.15">
      <c r="A34" s="37">
        <v>54827</v>
      </c>
      <c r="B34" s="34" t="s">
        <v>60</v>
      </c>
      <c r="C34" s="34" t="s">
        <v>61</v>
      </c>
      <c r="D34" s="35" t="s">
        <v>184</v>
      </c>
      <c r="E34" s="29" t="s">
        <v>204</v>
      </c>
      <c r="F34" s="29"/>
      <c r="G34" s="10"/>
      <c r="H34" s="3"/>
      <c r="I34" s="10"/>
      <c r="J34" s="10"/>
      <c r="K34" s="10"/>
      <c r="L34" s="10"/>
      <c r="M34" s="6"/>
      <c r="N34" s="6"/>
    </row>
    <row r="35" spans="1:14" s="4" customFormat="1" ht="15" customHeight="1" x14ac:dyDescent="0.2">
      <c r="A35" s="33">
        <v>86579</v>
      </c>
      <c r="B35" s="34" t="s">
        <v>62</v>
      </c>
      <c r="C35" s="34" t="s">
        <v>63</v>
      </c>
      <c r="D35" s="35" t="s">
        <v>184</v>
      </c>
      <c r="E35" s="29" t="s">
        <v>186</v>
      </c>
      <c r="F35" s="29"/>
      <c r="G35" s="10"/>
      <c r="H35" s="3"/>
      <c r="I35" s="10"/>
      <c r="J35" s="10"/>
      <c r="K35" s="10"/>
      <c r="L35" s="10"/>
      <c r="M35" s="6"/>
      <c r="N35" s="6"/>
    </row>
    <row r="36" spans="1:14" s="4" customFormat="1" ht="16" customHeight="1" x14ac:dyDescent="0.15">
      <c r="A36" s="37">
        <v>61784</v>
      </c>
      <c r="B36" s="34" t="s">
        <v>64</v>
      </c>
      <c r="C36" s="34" t="s">
        <v>65</v>
      </c>
      <c r="D36" s="35" t="s">
        <v>184</v>
      </c>
      <c r="E36" s="29" t="s">
        <v>205</v>
      </c>
      <c r="F36" s="29"/>
      <c r="G36" s="32"/>
      <c r="H36" s="3"/>
      <c r="I36" s="10"/>
      <c r="J36" s="10"/>
      <c r="K36" s="10"/>
      <c r="L36" s="10"/>
      <c r="M36" s="6"/>
      <c r="N36" s="6"/>
    </row>
    <row r="37" spans="1:14" s="4" customFormat="1" ht="15" customHeight="1" x14ac:dyDescent="0.2">
      <c r="A37" s="33">
        <v>18393</v>
      </c>
      <c r="B37" s="34" t="s">
        <v>66</v>
      </c>
      <c r="C37" s="34" t="s">
        <v>67</v>
      </c>
      <c r="D37" s="35" t="s">
        <v>184</v>
      </c>
      <c r="E37" s="29" t="s">
        <v>206</v>
      </c>
      <c r="F37" s="29"/>
      <c r="G37" s="10"/>
      <c r="H37" s="3"/>
      <c r="I37" s="10"/>
      <c r="J37" s="10"/>
      <c r="K37" s="10"/>
      <c r="L37" s="10"/>
      <c r="M37" s="6"/>
      <c r="N37" s="6"/>
    </row>
    <row r="38" spans="1:14" s="4" customFormat="1" ht="16" customHeight="1" x14ac:dyDescent="0.15">
      <c r="A38" s="37">
        <v>5523</v>
      </c>
      <c r="B38" s="34" t="s">
        <v>68</v>
      </c>
      <c r="C38" s="34" t="s">
        <v>69</v>
      </c>
      <c r="D38" s="35" t="s">
        <v>184</v>
      </c>
      <c r="E38" s="29" t="s">
        <v>207</v>
      </c>
      <c r="F38" s="29"/>
      <c r="G38" s="10"/>
      <c r="H38" s="3"/>
      <c r="I38" s="11"/>
      <c r="J38" s="10"/>
      <c r="K38" s="10"/>
      <c r="L38" s="10"/>
      <c r="M38" s="6"/>
      <c r="N38" s="6"/>
    </row>
    <row r="39" spans="1:14" s="4" customFormat="1" ht="16" customHeight="1" x14ac:dyDescent="0.2">
      <c r="A39" s="33">
        <v>23617</v>
      </c>
      <c r="B39" s="34" t="s">
        <v>70</v>
      </c>
      <c r="C39" s="34" t="s">
        <v>71</v>
      </c>
      <c r="D39" s="35" t="s">
        <v>184</v>
      </c>
      <c r="E39" s="29" t="s">
        <v>199</v>
      </c>
      <c r="F39" s="29"/>
      <c r="G39" s="10"/>
      <c r="H39" s="3"/>
      <c r="I39" s="10"/>
      <c r="J39" s="10"/>
      <c r="K39" s="10"/>
      <c r="L39" s="10"/>
      <c r="M39" s="6"/>
      <c r="N39" s="6"/>
    </row>
    <row r="40" spans="1:14" s="4" customFormat="1" ht="16" x14ac:dyDescent="0.2">
      <c r="A40" s="33">
        <v>62048</v>
      </c>
      <c r="B40" s="34" t="s">
        <v>72</v>
      </c>
      <c r="C40" s="34" t="s">
        <v>73</v>
      </c>
      <c r="D40" s="35" t="s">
        <v>184</v>
      </c>
      <c r="E40" s="29" t="s">
        <v>208</v>
      </c>
      <c r="F40" s="29"/>
      <c r="G40" s="10"/>
      <c r="H40" s="3"/>
      <c r="I40" s="11"/>
      <c r="J40" s="10"/>
      <c r="K40" s="10"/>
      <c r="L40" s="10"/>
      <c r="M40" s="6"/>
      <c r="N40" s="6"/>
    </row>
    <row r="41" spans="1:14" s="4" customFormat="1" ht="16" customHeight="1" x14ac:dyDescent="0.2">
      <c r="A41" s="33">
        <v>70135</v>
      </c>
      <c r="B41" s="34" t="s">
        <v>74</v>
      </c>
      <c r="C41" s="34" t="s">
        <v>75</v>
      </c>
      <c r="D41" s="35" t="s">
        <v>184</v>
      </c>
      <c r="E41" s="29" t="s">
        <v>209</v>
      </c>
      <c r="F41" s="29"/>
      <c r="G41" s="10"/>
      <c r="H41" s="3"/>
      <c r="I41" s="10"/>
      <c r="J41" s="10"/>
      <c r="K41" s="10"/>
      <c r="L41" s="10"/>
      <c r="M41" s="6"/>
      <c r="N41" s="6"/>
    </row>
    <row r="42" spans="1:14" s="4" customFormat="1" ht="15" customHeight="1" x14ac:dyDescent="0.2">
      <c r="A42" s="33">
        <v>57937</v>
      </c>
      <c r="B42" s="34" t="s">
        <v>76</v>
      </c>
      <c r="C42" s="34" t="s">
        <v>77</v>
      </c>
      <c r="D42" s="35" t="s">
        <v>184</v>
      </c>
      <c r="E42" s="29" t="s">
        <v>199</v>
      </c>
      <c r="F42" s="29"/>
      <c r="G42" s="10"/>
      <c r="H42" s="3"/>
      <c r="I42" s="10"/>
      <c r="J42" s="10"/>
      <c r="K42" s="10"/>
      <c r="L42" s="10"/>
      <c r="M42" s="6"/>
      <c r="N42" s="6"/>
    </row>
    <row r="43" spans="1:14" s="4" customFormat="1" ht="16" x14ac:dyDescent="0.2">
      <c r="A43" s="33">
        <v>83298</v>
      </c>
      <c r="B43" s="34" t="s">
        <v>78</v>
      </c>
      <c r="C43" s="34" t="s">
        <v>79</v>
      </c>
      <c r="D43" s="35" t="s">
        <v>184</v>
      </c>
      <c r="E43" s="29" t="s">
        <v>196</v>
      </c>
      <c r="F43" s="29"/>
      <c r="G43" s="10"/>
      <c r="H43" s="3"/>
      <c r="I43" s="11"/>
      <c r="J43" s="10"/>
      <c r="K43" s="10"/>
      <c r="L43" s="10"/>
      <c r="M43" s="6"/>
      <c r="N43" s="6"/>
    </row>
    <row r="44" spans="1:14" s="4" customFormat="1" ht="16" x14ac:dyDescent="0.2">
      <c r="A44" s="33">
        <v>54053</v>
      </c>
      <c r="B44" s="34" t="s">
        <v>80</v>
      </c>
      <c r="C44" s="34" t="s">
        <v>81</v>
      </c>
      <c r="D44" s="35" t="s">
        <v>184</v>
      </c>
      <c r="E44" s="29" t="s">
        <v>211</v>
      </c>
      <c r="F44" s="29"/>
      <c r="G44" s="10"/>
      <c r="H44" s="3"/>
      <c r="I44" s="10"/>
      <c r="J44" s="10"/>
      <c r="K44" s="10"/>
      <c r="L44" s="10"/>
      <c r="M44" s="6"/>
      <c r="N44" s="6"/>
    </row>
    <row r="45" spans="1:14" s="4" customFormat="1" ht="16" x14ac:dyDescent="0.2">
      <c r="A45" s="33">
        <v>22902</v>
      </c>
      <c r="B45" s="34" t="s">
        <v>82</v>
      </c>
      <c r="C45" s="34" t="s">
        <v>83</v>
      </c>
      <c r="D45" s="35" t="s">
        <v>184</v>
      </c>
      <c r="E45" s="29" t="s">
        <v>195</v>
      </c>
      <c r="F45" s="29"/>
      <c r="G45" s="10"/>
      <c r="H45" s="3"/>
      <c r="I45" s="10"/>
      <c r="J45" s="10"/>
      <c r="K45" s="10"/>
      <c r="L45" s="10"/>
      <c r="M45" s="6"/>
      <c r="N45" s="6"/>
    </row>
    <row r="46" spans="1:14" s="4" customFormat="1" ht="16" x14ac:dyDescent="0.2">
      <c r="A46" s="33">
        <v>84143</v>
      </c>
      <c r="B46" s="34" t="s">
        <v>84</v>
      </c>
      <c r="C46" s="34" t="s">
        <v>85</v>
      </c>
      <c r="D46" s="35" t="s">
        <v>184</v>
      </c>
      <c r="E46" s="29" t="s">
        <v>212</v>
      </c>
      <c r="F46" s="29"/>
      <c r="G46" s="10"/>
      <c r="H46" s="3"/>
      <c r="I46" s="10"/>
      <c r="J46" s="10"/>
      <c r="K46" s="10"/>
      <c r="L46" s="10"/>
      <c r="M46" s="6"/>
      <c r="N46" s="6"/>
    </row>
    <row r="47" spans="1:14" s="4" customFormat="1" ht="15" customHeight="1" x14ac:dyDescent="0.2">
      <c r="A47" s="33">
        <v>70574</v>
      </c>
      <c r="B47" s="34" t="s">
        <v>255</v>
      </c>
      <c r="C47" s="34" t="s">
        <v>256</v>
      </c>
      <c r="D47" s="35" t="s">
        <v>184</v>
      </c>
      <c r="E47" s="29" t="s">
        <v>267</v>
      </c>
      <c r="F47" s="29"/>
      <c r="G47" s="10"/>
      <c r="H47" s="3"/>
      <c r="I47" s="10"/>
      <c r="J47" s="10"/>
      <c r="K47" s="10"/>
      <c r="L47" s="10"/>
      <c r="M47" s="6"/>
      <c r="N47" s="6"/>
    </row>
    <row r="48" spans="1:14" s="4" customFormat="1" ht="16" x14ac:dyDescent="0.2">
      <c r="A48" s="33">
        <v>35356</v>
      </c>
      <c r="B48" s="34" t="s">
        <v>86</v>
      </c>
      <c r="C48" s="34" t="s">
        <v>87</v>
      </c>
      <c r="D48" s="35" t="s">
        <v>184</v>
      </c>
      <c r="E48" s="29" t="s">
        <v>213</v>
      </c>
      <c r="F48" s="29"/>
      <c r="G48" s="10"/>
      <c r="H48" s="3"/>
      <c r="I48" s="10"/>
      <c r="J48" s="10"/>
      <c r="K48" s="10"/>
      <c r="L48" s="10"/>
      <c r="M48" s="6"/>
      <c r="N48" s="6"/>
    </row>
    <row r="49" spans="1:14" s="4" customFormat="1" ht="16" x14ac:dyDescent="0.2">
      <c r="A49" s="33">
        <v>25119</v>
      </c>
      <c r="B49" s="34" t="s">
        <v>88</v>
      </c>
      <c r="C49" s="34" t="s">
        <v>89</v>
      </c>
      <c r="D49" s="35" t="s">
        <v>184</v>
      </c>
      <c r="E49" s="29" t="s">
        <v>195</v>
      </c>
      <c r="F49" s="29"/>
      <c r="G49" s="10"/>
      <c r="H49" s="3"/>
      <c r="I49" s="10"/>
      <c r="J49" s="10"/>
      <c r="K49" s="10"/>
      <c r="L49" s="10"/>
      <c r="M49" s="6"/>
      <c r="N49" s="6"/>
    </row>
    <row r="50" spans="1:14" s="4" customFormat="1" ht="15" customHeight="1" x14ac:dyDescent="0.2">
      <c r="A50" s="33">
        <v>81888</v>
      </c>
      <c r="B50" s="34" t="s">
        <v>88</v>
      </c>
      <c r="C50" s="34" t="s">
        <v>90</v>
      </c>
      <c r="D50" s="35" t="s">
        <v>184</v>
      </c>
      <c r="E50" s="29" t="s">
        <v>196</v>
      </c>
      <c r="F50" s="29"/>
      <c r="G50" s="10"/>
      <c r="H50" s="3"/>
      <c r="I50" s="10"/>
      <c r="J50" s="10"/>
      <c r="K50" s="10"/>
      <c r="L50" s="10"/>
      <c r="M50" s="6"/>
      <c r="N50" s="6"/>
    </row>
    <row r="51" spans="1:14" s="4" customFormat="1" ht="15" customHeight="1" x14ac:dyDescent="0.2">
      <c r="A51" s="33">
        <v>5638</v>
      </c>
      <c r="B51" s="34" t="s">
        <v>91</v>
      </c>
      <c r="C51" s="34" t="s">
        <v>92</v>
      </c>
      <c r="D51" s="35" t="s">
        <v>184</v>
      </c>
      <c r="E51" s="29" t="s">
        <v>214</v>
      </c>
      <c r="F51" s="29"/>
      <c r="G51" s="10"/>
      <c r="H51" s="3"/>
      <c r="I51" s="10"/>
      <c r="J51" s="10"/>
      <c r="K51" s="10"/>
      <c r="L51" s="10"/>
      <c r="M51" s="6"/>
      <c r="N51" s="6"/>
    </row>
    <row r="52" spans="1:14" s="4" customFormat="1" ht="15" customHeight="1" x14ac:dyDescent="0.2">
      <c r="A52" s="33">
        <v>52922</v>
      </c>
      <c r="B52" s="34" t="s">
        <v>93</v>
      </c>
      <c r="C52" s="34" t="s">
        <v>94</v>
      </c>
      <c r="D52" s="35" t="s">
        <v>184</v>
      </c>
      <c r="E52" s="29" t="s">
        <v>215</v>
      </c>
      <c r="F52" s="29"/>
      <c r="G52" s="10"/>
      <c r="H52" s="3"/>
      <c r="I52" s="11"/>
      <c r="J52" s="10"/>
      <c r="K52" s="10"/>
      <c r="L52" s="10"/>
      <c r="M52" s="6"/>
      <c r="N52" s="6"/>
    </row>
    <row r="53" spans="1:14" s="4" customFormat="1" ht="16" x14ac:dyDescent="0.2">
      <c r="A53" s="33">
        <v>64307</v>
      </c>
      <c r="B53" s="34" t="s">
        <v>95</v>
      </c>
      <c r="C53" s="34" t="s">
        <v>96</v>
      </c>
      <c r="D53" s="35" t="s">
        <v>184</v>
      </c>
      <c r="E53" s="29" t="s">
        <v>216</v>
      </c>
      <c r="F53" s="29"/>
      <c r="G53" s="10"/>
      <c r="H53" s="3"/>
      <c r="I53" s="10"/>
      <c r="J53" s="10"/>
      <c r="K53" s="10"/>
      <c r="L53" s="10"/>
      <c r="M53" s="6"/>
      <c r="N53" s="6"/>
    </row>
    <row r="54" spans="1:14" s="4" customFormat="1" ht="16" customHeight="1" x14ac:dyDescent="0.2">
      <c r="A54" s="33">
        <v>3235</v>
      </c>
      <c r="B54" s="34" t="s">
        <v>97</v>
      </c>
      <c r="C54" s="34" t="s">
        <v>98</v>
      </c>
      <c r="D54" s="35" t="s">
        <v>184</v>
      </c>
      <c r="E54" s="29" t="s">
        <v>217</v>
      </c>
      <c r="F54" s="29"/>
      <c r="G54" s="10"/>
      <c r="H54" s="3"/>
      <c r="I54" s="10"/>
      <c r="J54" s="10"/>
      <c r="K54" s="10"/>
      <c r="L54" s="10"/>
      <c r="M54" s="6"/>
      <c r="N54" s="6"/>
    </row>
    <row r="55" spans="1:14" s="4" customFormat="1" ht="16" x14ac:dyDescent="0.2">
      <c r="A55" s="33">
        <v>15368</v>
      </c>
      <c r="B55" s="34" t="s">
        <v>99</v>
      </c>
      <c r="C55" s="34" t="s">
        <v>100</v>
      </c>
      <c r="D55" s="35" t="s">
        <v>184</v>
      </c>
      <c r="E55" s="29" t="s">
        <v>199</v>
      </c>
      <c r="F55" s="29"/>
      <c r="G55" s="10"/>
      <c r="H55" s="3"/>
      <c r="I55" s="10"/>
      <c r="J55" s="10"/>
      <c r="K55" s="10"/>
      <c r="L55" s="10"/>
      <c r="M55" s="6"/>
      <c r="N55" s="6"/>
    </row>
    <row r="56" spans="1:14" s="4" customFormat="1" ht="16" x14ac:dyDescent="0.2">
      <c r="A56" s="33">
        <v>25109</v>
      </c>
      <c r="B56" s="34" t="s">
        <v>101</v>
      </c>
      <c r="C56" s="34" t="s">
        <v>102</v>
      </c>
      <c r="D56" s="35" t="s">
        <v>184</v>
      </c>
      <c r="E56" s="29" t="s">
        <v>218</v>
      </c>
      <c r="F56" s="29"/>
      <c r="G56" s="10"/>
      <c r="H56" s="3"/>
      <c r="I56" s="10"/>
      <c r="J56" s="10"/>
      <c r="K56" s="10"/>
      <c r="L56" s="10"/>
      <c r="M56" s="6"/>
      <c r="N56" s="6"/>
    </row>
    <row r="57" spans="1:14" s="4" customFormat="1" ht="15" customHeight="1" x14ac:dyDescent="0.2">
      <c r="A57" s="33">
        <v>50669</v>
      </c>
      <c r="B57" s="34" t="s">
        <v>103</v>
      </c>
      <c r="C57" s="34" t="s">
        <v>104</v>
      </c>
      <c r="D57" s="35" t="s">
        <v>184</v>
      </c>
      <c r="E57" s="29" t="s">
        <v>219</v>
      </c>
      <c r="F57" s="29"/>
      <c r="G57" s="10"/>
      <c r="H57" s="3"/>
      <c r="I57" s="10"/>
      <c r="J57" s="10"/>
      <c r="K57" s="10"/>
      <c r="L57" s="10"/>
      <c r="M57" s="6"/>
      <c r="N57" s="6"/>
    </row>
    <row r="58" spans="1:14" s="4" customFormat="1" ht="16" x14ac:dyDescent="0.2">
      <c r="A58" s="33">
        <v>83894</v>
      </c>
      <c r="B58" s="34" t="s">
        <v>105</v>
      </c>
      <c r="C58" s="34" t="s">
        <v>106</v>
      </c>
      <c r="D58" s="35" t="s">
        <v>184</v>
      </c>
      <c r="E58" s="29" t="s">
        <v>220</v>
      </c>
      <c r="F58" s="29"/>
      <c r="G58" s="10"/>
      <c r="H58" s="3"/>
      <c r="I58" s="10"/>
      <c r="J58" s="10"/>
      <c r="K58" s="10"/>
      <c r="L58" s="10"/>
      <c r="M58" s="6"/>
      <c r="N58" s="6"/>
    </row>
    <row r="59" spans="1:14" s="4" customFormat="1" ht="16" x14ac:dyDescent="0.2">
      <c r="A59" s="33">
        <v>37359</v>
      </c>
      <c r="B59" s="34" t="s">
        <v>107</v>
      </c>
      <c r="C59" s="34" t="s">
        <v>108</v>
      </c>
      <c r="D59" s="35" t="s">
        <v>184</v>
      </c>
      <c r="E59" s="36" t="s">
        <v>195</v>
      </c>
      <c r="F59" s="29"/>
      <c r="G59" s="10"/>
      <c r="H59" s="3"/>
      <c r="I59" s="10"/>
      <c r="J59" s="10"/>
      <c r="K59" s="10"/>
      <c r="L59" s="10"/>
      <c r="M59" s="6"/>
      <c r="N59" s="6"/>
    </row>
    <row r="60" spans="1:14" s="4" customFormat="1" ht="15" customHeight="1" x14ac:dyDescent="0.2">
      <c r="A60" s="33">
        <v>85416</v>
      </c>
      <c r="B60" s="34" t="s">
        <v>109</v>
      </c>
      <c r="C60" s="34" t="s">
        <v>110</v>
      </c>
      <c r="D60" s="35" t="s">
        <v>184</v>
      </c>
      <c r="E60" s="29" t="s">
        <v>211</v>
      </c>
      <c r="F60" s="29"/>
      <c r="G60" s="10"/>
      <c r="H60" s="3"/>
      <c r="I60" s="10"/>
      <c r="J60" s="10"/>
      <c r="K60" s="10"/>
      <c r="L60" s="10"/>
      <c r="M60" s="6"/>
      <c r="N60" s="6"/>
    </row>
    <row r="61" spans="1:14" s="4" customFormat="1" ht="16" x14ac:dyDescent="0.2">
      <c r="A61" s="33">
        <v>52623</v>
      </c>
      <c r="B61" s="34" t="s">
        <v>111</v>
      </c>
      <c r="C61" s="34" t="s">
        <v>114</v>
      </c>
      <c r="D61" s="35" t="s">
        <v>184</v>
      </c>
      <c r="E61" s="29" t="s">
        <v>196</v>
      </c>
      <c r="F61" s="29"/>
      <c r="G61" s="10"/>
      <c r="H61" s="3"/>
      <c r="I61" s="10"/>
      <c r="J61" s="10"/>
      <c r="K61" s="10"/>
      <c r="L61" s="10"/>
      <c r="M61" s="6"/>
      <c r="N61" s="6"/>
    </row>
    <row r="62" spans="1:14" s="4" customFormat="1" ht="16" customHeight="1" x14ac:dyDescent="0.2">
      <c r="A62" s="33">
        <v>78557</v>
      </c>
      <c r="B62" s="34" t="s">
        <v>111</v>
      </c>
      <c r="C62" s="34" t="s">
        <v>112</v>
      </c>
      <c r="D62" s="35" t="s">
        <v>184</v>
      </c>
      <c r="E62" s="29" t="s">
        <v>196</v>
      </c>
      <c r="F62" s="29"/>
      <c r="G62" s="10"/>
      <c r="H62" s="3"/>
      <c r="I62" s="10"/>
      <c r="J62" s="10"/>
      <c r="K62" s="10"/>
      <c r="L62" s="10"/>
      <c r="M62" s="6"/>
      <c r="N62" s="6"/>
    </row>
    <row r="63" spans="1:14" s="4" customFormat="1" ht="15" customHeight="1" x14ac:dyDescent="0.2">
      <c r="A63" s="33">
        <v>9329</v>
      </c>
      <c r="B63" s="34" t="s">
        <v>111</v>
      </c>
      <c r="C63" s="34" t="s">
        <v>113</v>
      </c>
      <c r="D63" s="35" t="s">
        <v>184</v>
      </c>
      <c r="E63" s="36" t="s">
        <v>221</v>
      </c>
      <c r="F63" s="29"/>
      <c r="G63" s="10"/>
      <c r="H63" s="3"/>
      <c r="I63" s="10"/>
      <c r="J63" s="10"/>
      <c r="K63" s="10"/>
      <c r="L63" s="10"/>
      <c r="M63" s="6"/>
      <c r="N63" s="6"/>
    </row>
    <row r="64" spans="1:14" s="4" customFormat="1" ht="16" x14ac:dyDescent="0.2">
      <c r="A64" s="33">
        <v>15948</v>
      </c>
      <c r="B64" s="34" t="s">
        <v>115</v>
      </c>
      <c r="C64" s="34" t="s">
        <v>117</v>
      </c>
      <c r="D64" s="35" t="s">
        <v>184</v>
      </c>
      <c r="E64" s="29" t="s">
        <v>199</v>
      </c>
      <c r="F64" s="29"/>
      <c r="G64" s="10"/>
      <c r="H64" s="3"/>
      <c r="I64" s="10"/>
      <c r="J64" s="10"/>
      <c r="K64" s="10"/>
      <c r="L64" s="10"/>
      <c r="M64" s="6"/>
      <c r="N64" s="6"/>
    </row>
    <row r="65" spans="1:14" s="4" customFormat="1" ht="16" x14ac:dyDescent="0.2">
      <c r="A65" s="33">
        <v>24138</v>
      </c>
      <c r="B65" s="34" t="s">
        <v>115</v>
      </c>
      <c r="C65" s="34" t="s">
        <v>116</v>
      </c>
      <c r="D65" s="35" t="s">
        <v>184</v>
      </c>
      <c r="E65" s="29" t="s">
        <v>222</v>
      </c>
      <c r="F65" s="29"/>
      <c r="G65" s="10"/>
      <c r="H65" s="3"/>
      <c r="I65" s="10"/>
      <c r="J65" s="10"/>
      <c r="K65" s="10"/>
      <c r="L65" s="10"/>
      <c r="M65" s="6"/>
      <c r="N65" s="6"/>
    </row>
    <row r="66" spans="1:14" s="4" customFormat="1" ht="15" customHeight="1" x14ac:dyDescent="0.2">
      <c r="A66" s="33">
        <v>86831</v>
      </c>
      <c r="B66" s="34" t="s">
        <v>115</v>
      </c>
      <c r="C66" s="34" t="s">
        <v>257</v>
      </c>
      <c r="D66" s="35" t="s">
        <v>184</v>
      </c>
      <c r="E66" s="29" t="s">
        <v>268</v>
      </c>
      <c r="F66" s="29"/>
      <c r="G66" s="10"/>
      <c r="H66" s="3"/>
      <c r="I66" s="11"/>
      <c r="J66" s="10"/>
      <c r="K66" s="10"/>
      <c r="L66" s="10"/>
      <c r="M66" s="6"/>
      <c r="N66" s="6"/>
    </row>
    <row r="67" spans="1:14" s="4" customFormat="1" ht="16" customHeight="1" x14ac:dyDescent="0.2">
      <c r="A67" s="33">
        <v>6113</v>
      </c>
      <c r="B67" s="34" t="s">
        <v>118</v>
      </c>
      <c r="C67" s="34" t="s">
        <v>119</v>
      </c>
      <c r="D67" s="35" t="s">
        <v>184</v>
      </c>
      <c r="E67" s="36" t="s">
        <v>223</v>
      </c>
      <c r="F67" s="29"/>
      <c r="G67" s="10"/>
      <c r="H67" s="3"/>
      <c r="I67" s="10"/>
      <c r="J67" s="10"/>
      <c r="K67" s="10"/>
      <c r="L67" s="10"/>
      <c r="M67" s="6"/>
      <c r="N67" s="6"/>
    </row>
    <row r="68" spans="1:14" s="4" customFormat="1" ht="16" x14ac:dyDescent="0.2">
      <c r="A68" s="33">
        <v>82947</v>
      </c>
      <c r="B68" s="34" t="s">
        <v>120</v>
      </c>
      <c r="C68" s="34" t="s">
        <v>121</v>
      </c>
      <c r="D68" s="35" t="s">
        <v>184</v>
      </c>
      <c r="E68" s="29" t="s">
        <v>224</v>
      </c>
      <c r="F68" s="29"/>
      <c r="G68" s="10"/>
      <c r="H68" s="3"/>
      <c r="I68" s="11"/>
      <c r="J68" s="10"/>
      <c r="K68" s="10"/>
      <c r="L68" s="10"/>
      <c r="M68" s="6"/>
      <c r="N68" s="6"/>
    </row>
    <row r="69" spans="1:14" s="4" customFormat="1" ht="16" x14ac:dyDescent="0.2">
      <c r="A69" s="33">
        <v>81960</v>
      </c>
      <c r="B69" s="34" t="s">
        <v>122</v>
      </c>
      <c r="C69" s="34" t="s">
        <v>123</v>
      </c>
      <c r="D69" s="35" t="s">
        <v>184</v>
      </c>
      <c r="E69" s="29" t="s">
        <v>185</v>
      </c>
      <c r="F69" s="29"/>
      <c r="G69" s="10"/>
      <c r="H69" s="3"/>
      <c r="I69" s="10"/>
      <c r="J69" s="10"/>
      <c r="K69" s="10"/>
      <c r="L69" s="10"/>
      <c r="M69" s="6"/>
      <c r="N69" s="6"/>
    </row>
    <row r="70" spans="1:14" s="4" customFormat="1" ht="16" customHeight="1" x14ac:dyDescent="0.15">
      <c r="A70" s="37">
        <v>5462</v>
      </c>
      <c r="B70" s="34" t="s">
        <v>258</v>
      </c>
      <c r="C70" s="34" t="s">
        <v>119</v>
      </c>
      <c r="D70" s="35" t="s">
        <v>184</v>
      </c>
      <c r="E70" s="29" t="s">
        <v>269</v>
      </c>
      <c r="F70" s="29"/>
      <c r="G70" s="10"/>
      <c r="H70" s="3"/>
      <c r="I70" s="10"/>
      <c r="J70" s="10"/>
      <c r="K70" s="10"/>
      <c r="L70" s="10"/>
      <c r="M70" s="6"/>
      <c r="N70" s="6"/>
    </row>
    <row r="71" spans="1:14" s="4" customFormat="1" ht="16" x14ac:dyDescent="0.2">
      <c r="A71" s="33">
        <v>53225</v>
      </c>
      <c r="B71" s="34" t="s">
        <v>259</v>
      </c>
      <c r="C71" s="34" t="s">
        <v>142</v>
      </c>
      <c r="D71" s="35" t="s">
        <v>184</v>
      </c>
      <c r="E71" s="29" t="s">
        <v>213</v>
      </c>
      <c r="F71" s="29"/>
      <c r="G71" s="10"/>
      <c r="H71" s="3"/>
      <c r="I71" s="10"/>
      <c r="J71" s="10"/>
      <c r="K71" s="10"/>
      <c r="L71" s="10"/>
      <c r="M71" s="6"/>
      <c r="N71" s="6"/>
    </row>
    <row r="72" spans="1:14" s="4" customFormat="1" ht="15" customHeight="1" x14ac:dyDescent="0.2">
      <c r="A72" s="33">
        <v>60891</v>
      </c>
      <c r="B72" s="34" t="s">
        <v>124</v>
      </c>
      <c r="C72" s="34" t="s">
        <v>125</v>
      </c>
      <c r="D72" s="35" t="s">
        <v>184</v>
      </c>
      <c r="E72" s="29" t="s">
        <v>225</v>
      </c>
      <c r="F72" s="29"/>
      <c r="G72" s="10"/>
      <c r="H72" s="3"/>
      <c r="I72" s="10"/>
      <c r="J72" s="10"/>
      <c r="K72" s="10"/>
      <c r="L72" s="10"/>
      <c r="M72" s="6"/>
      <c r="N72" s="6"/>
    </row>
    <row r="73" spans="1:14" s="4" customFormat="1" ht="15" customHeight="1" x14ac:dyDescent="0.2">
      <c r="A73" s="33">
        <v>14824</v>
      </c>
      <c r="B73" s="34" t="s">
        <v>126</v>
      </c>
      <c r="C73" s="34" t="s">
        <v>69</v>
      </c>
      <c r="D73" s="35" t="s">
        <v>184</v>
      </c>
      <c r="E73" s="29" t="s">
        <v>226</v>
      </c>
      <c r="F73" s="29"/>
      <c r="G73" s="10"/>
      <c r="H73" s="3"/>
      <c r="I73" s="10"/>
      <c r="J73" s="10"/>
      <c r="K73" s="10"/>
      <c r="L73" s="10"/>
      <c r="M73" s="6"/>
      <c r="N73" s="6"/>
    </row>
    <row r="74" spans="1:14" s="4" customFormat="1" ht="16" x14ac:dyDescent="0.2">
      <c r="A74" s="33">
        <v>81284</v>
      </c>
      <c r="B74" s="34" t="s">
        <v>127</v>
      </c>
      <c r="C74" s="34" t="s">
        <v>128</v>
      </c>
      <c r="D74" s="35" t="s">
        <v>184</v>
      </c>
      <c r="E74" s="29" t="s">
        <v>227</v>
      </c>
      <c r="F74" s="29"/>
      <c r="G74" s="10"/>
      <c r="H74" s="3"/>
      <c r="I74" s="10"/>
      <c r="J74" s="10"/>
      <c r="K74" s="10"/>
      <c r="L74" s="10"/>
      <c r="M74" s="6"/>
      <c r="N74" s="6"/>
    </row>
    <row r="75" spans="1:14" s="4" customFormat="1" ht="16" x14ac:dyDescent="0.2">
      <c r="A75" s="33">
        <v>85413</v>
      </c>
      <c r="B75" s="34" t="s">
        <v>129</v>
      </c>
      <c r="C75" s="34" t="s">
        <v>130</v>
      </c>
      <c r="D75" s="35" t="s">
        <v>184</v>
      </c>
      <c r="E75" s="29" t="s">
        <v>211</v>
      </c>
      <c r="F75" s="29"/>
      <c r="G75" s="10"/>
      <c r="H75" s="3"/>
      <c r="I75" s="10"/>
      <c r="J75" s="10"/>
      <c r="K75" s="10"/>
      <c r="L75" s="10"/>
      <c r="M75" s="6"/>
      <c r="N75" s="6"/>
    </row>
    <row r="76" spans="1:14" s="4" customFormat="1" ht="15" customHeight="1" x14ac:dyDescent="0.2">
      <c r="A76" s="33">
        <v>3256</v>
      </c>
      <c r="B76" s="34" t="s">
        <v>131</v>
      </c>
      <c r="C76" s="34" t="s">
        <v>132</v>
      </c>
      <c r="D76" s="35" t="s">
        <v>184</v>
      </c>
      <c r="E76" s="29" t="s">
        <v>228</v>
      </c>
      <c r="F76" s="29"/>
      <c r="G76" s="10"/>
      <c r="H76" s="3"/>
      <c r="I76" s="10"/>
      <c r="J76" s="10"/>
      <c r="K76" s="10"/>
      <c r="L76" s="10"/>
      <c r="M76" s="6"/>
      <c r="N76" s="6"/>
    </row>
    <row r="77" spans="1:14" s="4" customFormat="1" ht="15" customHeight="1" x14ac:dyDescent="0.2">
      <c r="A77" s="33">
        <v>69655</v>
      </c>
      <c r="B77" s="34" t="s">
        <v>133</v>
      </c>
      <c r="C77" s="34" t="s">
        <v>134</v>
      </c>
      <c r="D77" s="35" t="s">
        <v>184</v>
      </c>
      <c r="E77" s="29" t="s">
        <v>185</v>
      </c>
      <c r="F77" s="29"/>
      <c r="G77" s="10"/>
      <c r="H77" s="3"/>
      <c r="I77" s="10"/>
      <c r="J77" s="10"/>
      <c r="K77" s="10"/>
      <c r="L77" s="10"/>
      <c r="M77" s="6"/>
      <c r="N77" s="6"/>
    </row>
    <row r="78" spans="1:14" s="4" customFormat="1" ht="16" customHeight="1" x14ac:dyDescent="0.2">
      <c r="A78" s="33">
        <v>22863</v>
      </c>
      <c r="B78" s="34" t="s">
        <v>135</v>
      </c>
      <c r="C78" s="34" t="s">
        <v>136</v>
      </c>
      <c r="D78" s="35" t="s">
        <v>184</v>
      </c>
      <c r="E78" s="29" t="s">
        <v>229</v>
      </c>
      <c r="F78" s="29"/>
      <c r="G78" s="10"/>
      <c r="H78" s="3"/>
      <c r="I78" s="10"/>
      <c r="J78" s="10"/>
      <c r="K78" s="10"/>
      <c r="L78" s="10"/>
      <c r="M78" s="6"/>
      <c r="N78" s="6"/>
    </row>
    <row r="79" spans="1:14" s="4" customFormat="1" ht="15" customHeight="1" x14ac:dyDescent="0.15">
      <c r="A79" s="37">
        <v>83454</v>
      </c>
      <c r="B79" s="34" t="s">
        <v>137</v>
      </c>
      <c r="C79" s="34" t="s">
        <v>138</v>
      </c>
      <c r="D79" s="35" t="s">
        <v>184</v>
      </c>
      <c r="E79" s="29" t="s">
        <v>186</v>
      </c>
      <c r="F79" s="29"/>
      <c r="G79" s="10"/>
      <c r="H79" s="3"/>
      <c r="I79" s="10"/>
      <c r="J79" s="10"/>
      <c r="K79" s="10"/>
      <c r="L79" s="10"/>
      <c r="M79" s="6"/>
      <c r="N79" s="6"/>
    </row>
    <row r="80" spans="1:14" s="4" customFormat="1" ht="16" x14ac:dyDescent="0.2">
      <c r="A80" s="33">
        <v>2977</v>
      </c>
      <c r="B80" s="34" t="s">
        <v>139</v>
      </c>
      <c r="C80" s="34" t="s">
        <v>140</v>
      </c>
      <c r="D80" s="35" t="s">
        <v>184</v>
      </c>
      <c r="E80" s="29" t="s">
        <v>230</v>
      </c>
      <c r="F80" s="29"/>
      <c r="G80" s="10"/>
      <c r="H80" s="3"/>
      <c r="I80" s="10"/>
      <c r="J80" s="10"/>
      <c r="K80" s="10"/>
      <c r="L80" s="10"/>
      <c r="M80" s="6"/>
      <c r="N80" s="6"/>
    </row>
    <row r="81" spans="1:14" s="4" customFormat="1" ht="16" x14ac:dyDescent="0.2">
      <c r="A81" s="33">
        <v>63883</v>
      </c>
      <c r="B81" s="34" t="s">
        <v>141</v>
      </c>
      <c r="C81" s="34" t="s">
        <v>142</v>
      </c>
      <c r="D81" s="35" t="s">
        <v>184</v>
      </c>
      <c r="E81" s="29" t="s">
        <v>231</v>
      </c>
      <c r="F81" s="29"/>
      <c r="G81" s="10"/>
      <c r="H81" s="3"/>
      <c r="I81" s="11"/>
      <c r="J81" s="10"/>
      <c r="K81" s="10"/>
      <c r="L81" s="10"/>
      <c r="M81" s="6"/>
      <c r="N81" s="6"/>
    </row>
    <row r="82" spans="1:14" s="4" customFormat="1" ht="16" x14ac:dyDescent="0.15">
      <c r="A82" s="37">
        <v>51587</v>
      </c>
      <c r="B82" s="34" t="s">
        <v>143</v>
      </c>
      <c r="C82" s="34" t="s">
        <v>144</v>
      </c>
      <c r="D82" s="35" t="s">
        <v>184</v>
      </c>
      <c r="E82" s="29" t="s">
        <v>232</v>
      </c>
      <c r="F82" s="29"/>
      <c r="G82" s="10"/>
      <c r="H82" s="3"/>
      <c r="I82" s="10"/>
      <c r="J82" s="10"/>
      <c r="K82" s="10"/>
      <c r="L82" s="10"/>
      <c r="M82" s="6"/>
      <c r="N82" s="6"/>
    </row>
    <row r="83" spans="1:14" s="4" customFormat="1" ht="16" x14ac:dyDescent="0.2">
      <c r="A83" s="33">
        <v>7825</v>
      </c>
      <c r="B83" s="34" t="s">
        <v>145</v>
      </c>
      <c r="C83" s="34" t="s">
        <v>146</v>
      </c>
      <c r="D83" s="35" t="s">
        <v>184</v>
      </c>
      <c r="E83" s="29" t="s">
        <v>233</v>
      </c>
      <c r="F83" s="29"/>
      <c r="G83" s="10"/>
      <c r="H83" s="3"/>
      <c r="I83" s="10"/>
      <c r="J83" s="10"/>
      <c r="K83" s="10"/>
      <c r="L83" s="10"/>
      <c r="M83" s="6"/>
      <c r="N83" s="6"/>
    </row>
    <row r="84" spans="1:14" s="4" customFormat="1" ht="16" x14ac:dyDescent="0.2">
      <c r="A84" s="33">
        <v>73882</v>
      </c>
      <c r="B84" s="34" t="s">
        <v>147</v>
      </c>
      <c r="C84" s="34" t="s">
        <v>148</v>
      </c>
      <c r="D84" s="35" t="s">
        <v>184</v>
      </c>
      <c r="E84" s="29" t="s">
        <v>199</v>
      </c>
      <c r="F84" s="29"/>
      <c r="G84" s="10"/>
      <c r="H84" s="3"/>
      <c r="I84" s="10"/>
      <c r="J84" s="10"/>
      <c r="K84" s="10"/>
      <c r="L84" s="10"/>
      <c r="M84" s="6"/>
      <c r="N84" s="6"/>
    </row>
    <row r="85" spans="1:14" s="4" customFormat="1" ht="16" x14ac:dyDescent="0.2">
      <c r="A85" s="33">
        <v>73066</v>
      </c>
      <c r="B85" s="34" t="s">
        <v>149</v>
      </c>
      <c r="C85" s="34" t="s">
        <v>150</v>
      </c>
      <c r="D85" s="35" t="s">
        <v>184</v>
      </c>
      <c r="E85" s="36" t="s">
        <v>234</v>
      </c>
      <c r="F85" s="29"/>
      <c r="G85" s="10"/>
      <c r="H85" s="3"/>
      <c r="I85" s="10"/>
      <c r="J85" s="10"/>
      <c r="K85" s="10"/>
      <c r="L85" s="10"/>
      <c r="M85" s="6"/>
      <c r="N85" s="6"/>
    </row>
    <row r="86" spans="1:14" s="4" customFormat="1" ht="16" x14ac:dyDescent="0.2">
      <c r="A86" s="33">
        <v>23144</v>
      </c>
      <c r="B86" s="34" t="s">
        <v>151</v>
      </c>
      <c r="C86" s="34" t="s">
        <v>152</v>
      </c>
      <c r="D86" s="35" t="s">
        <v>184</v>
      </c>
      <c r="E86" s="29" t="s">
        <v>235</v>
      </c>
      <c r="F86" s="29"/>
      <c r="G86" s="10"/>
      <c r="H86" s="3"/>
      <c r="I86" s="11"/>
      <c r="J86" s="10"/>
      <c r="K86" s="10"/>
      <c r="L86" s="10"/>
      <c r="M86" s="6"/>
      <c r="N86" s="6"/>
    </row>
    <row r="87" spans="1:14" s="4" customFormat="1" ht="16" x14ac:dyDescent="0.2">
      <c r="A87" s="33">
        <v>74073</v>
      </c>
      <c r="B87" s="34" t="s">
        <v>69</v>
      </c>
      <c r="C87" s="34" t="s">
        <v>260</v>
      </c>
      <c r="D87" s="35" t="s">
        <v>184</v>
      </c>
      <c r="E87" s="29" t="s">
        <v>270</v>
      </c>
      <c r="F87" s="29"/>
      <c r="G87" s="10"/>
      <c r="H87" s="3"/>
      <c r="I87" s="10"/>
      <c r="J87" s="10"/>
      <c r="K87" s="10"/>
      <c r="L87" s="10"/>
      <c r="M87" s="6"/>
      <c r="N87" s="6"/>
    </row>
    <row r="88" spans="1:14" s="4" customFormat="1" ht="16" customHeight="1" x14ac:dyDescent="0.2">
      <c r="A88" s="33">
        <v>58678</v>
      </c>
      <c r="B88" s="34" t="s">
        <v>153</v>
      </c>
      <c r="C88" s="34" t="s">
        <v>22</v>
      </c>
      <c r="D88" s="35" t="s">
        <v>184</v>
      </c>
      <c r="E88" s="29" t="s">
        <v>236</v>
      </c>
      <c r="F88" s="29"/>
      <c r="G88" s="10"/>
      <c r="H88" s="3"/>
      <c r="I88" s="10"/>
      <c r="J88" s="10"/>
      <c r="K88" s="10"/>
      <c r="L88" s="10"/>
      <c r="M88" s="6"/>
      <c r="N88" s="6"/>
    </row>
    <row r="89" spans="1:14" s="4" customFormat="1" ht="15" customHeight="1" x14ac:dyDescent="0.2">
      <c r="A89" s="33">
        <v>14778</v>
      </c>
      <c r="B89" s="34" t="s">
        <v>154</v>
      </c>
      <c r="C89" s="34" t="s">
        <v>155</v>
      </c>
      <c r="D89" s="35" t="s">
        <v>184</v>
      </c>
      <c r="E89" s="29" t="s">
        <v>237</v>
      </c>
      <c r="F89" s="29"/>
      <c r="G89" s="10"/>
      <c r="H89" s="3"/>
      <c r="I89" s="10"/>
      <c r="J89" s="10"/>
      <c r="K89" s="10"/>
      <c r="L89" s="10"/>
      <c r="M89" s="6"/>
      <c r="N89" s="6"/>
    </row>
    <row r="90" spans="1:14" s="4" customFormat="1" ht="16" x14ac:dyDescent="0.2">
      <c r="A90" s="33">
        <v>53683</v>
      </c>
      <c r="B90" s="34" t="s">
        <v>261</v>
      </c>
      <c r="C90" s="34" t="s">
        <v>262</v>
      </c>
      <c r="D90" s="35" t="s">
        <v>184</v>
      </c>
      <c r="E90" s="29" t="s">
        <v>190</v>
      </c>
      <c r="F90" s="29"/>
      <c r="G90" s="10"/>
      <c r="H90" s="3"/>
      <c r="I90" s="11"/>
      <c r="J90" s="10"/>
      <c r="K90" s="10"/>
      <c r="L90" s="10"/>
      <c r="M90" s="6"/>
      <c r="N90" s="6"/>
    </row>
    <row r="91" spans="1:14" s="4" customFormat="1" ht="16" customHeight="1" x14ac:dyDescent="0.2">
      <c r="A91" s="33">
        <v>56410</v>
      </c>
      <c r="B91" s="34" t="s">
        <v>156</v>
      </c>
      <c r="C91" s="34" t="s">
        <v>157</v>
      </c>
      <c r="D91" s="35" t="s">
        <v>184</v>
      </c>
      <c r="E91" s="29" t="s">
        <v>202</v>
      </c>
      <c r="F91" s="29"/>
      <c r="G91" s="10"/>
      <c r="H91" s="3"/>
      <c r="I91" s="10"/>
      <c r="J91" s="10"/>
      <c r="K91" s="10"/>
      <c r="L91" s="10"/>
      <c r="M91" s="6"/>
      <c r="N91" s="6"/>
    </row>
    <row r="92" spans="1:14" s="4" customFormat="1" ht="16" x14ac:dyDescent="0.2">
      <c r="A92" s="33">
        <v>83717</v>
      </c>
      <c r="B92" s="34" t="s">
        <v>158</v>
      </c>
      <c r="C92" s="34" t="s">
        <v>159</v>
      </c>
      <c r="D92" s="35" t="s">
        <v>184</v>
      </c>
      <c r="E92" s="29" t="s">
        <v>238</v>
      </c>
      <c r="F92" s="29"/>
      <c r="G92" s="10"/>
      <c r="H92" s="3"/>
      <c r="I92" s="10"/>
      <c r="J92" s="10"/>
      <c r="K92" s="10"/>
      <c r="L92" s="10"/>
      <c r="M92" s="6"/>
      <c r="N92" s="6"/>
    </row>
    <row r="93" spans="1:14" s="4" customFormat="1" ht="16" x14ac:dyDescent="0.15">
      <c r="A93" s="37">
        <v>53820</v>
      </c>
      <c r="B93" s="34" t="s">
        <v>160</v>
      </c>
      <c r="C93" s="34" t="s">
        <v>161</v>
      </c>
      <c r="D93" s="35" t="s">
        <v>184</v>
      </c>
      <c r="E93" s="29" t="s">
        <v>239</v>
      </c>
      <c r="F93" s="29"/>
      <c r="G93" s="10"/>
      <c r="H93" s="3"/>
      <c r="I93" s="10"/>
      <c r="J93" s="10"/>
      <c r="K93" s="10"/>
      <c r="L93" s="10"/>
      <c r="M93" s="6"/>
      <c r="N93" s="6"/>
    </row>
    <row r="94" spans="1:14" s="4" customFormat="1" ht="16" customHeight="1" x14ac:dyDescent="0.2">
      <c r="A94" s="33">
        <v>5529</v>
      </c>
      <c r="B94" s="34" t="s">
        <v>162</v>
      </c>
      <c r="C94" s="34" t="s">
        <v>43</v>
      </c>
      <c r="D94" s="35" t="s">
        <v>184</v>
      </c>
      <c r="E94" s="29" t="s">
        <v>240</v>
      </c>
      <c r="F94" s="29"/>
      <c r="G94" s="10"/>
      <c r="H94" s="3"/>
      <c r="I94" s="10"/>
      <c r="J94" s="10"/>
      <c r="K94" s="10"/>
      <c r="L94" s="10"/>
      <c r="M94" s="6"/>
      <c r="N94" s="6"/>
    </row>
    <row r="95" spans="1:14" s="4" customFormat="1" ht="16" customHeight="1" x14ac:dyDescent="0.2">
      <c r="A95" s="33">
        <v>7895</v>
      </c>
      <c r="B95" s="34" t="s">
        <v>163</v>
      </c>
      <c r="C95" s="34" t="s">
        <v>164</v>
      </c>
      <c r="D95" s="35" t="s">
        <v>184</v>
      </c>
      <c r="E95" s="29" t="s">
        <v>241</v>
      </c>
      <c r="F95" s="29"/>
      <c r="G95" s="10"/>
      <c r="H95" s="3"/>
      <c r="I95" s="10"/>
      <c r="J95" s="10"/>
      <c r="K95" s="10"/>
      <c r="L95" s="10"/>
      <c r="M95" s="6"/>
      <c r="N95" s="6"/>
    </row>
    <row r="96" spans="1:14" s="4" customFormat="1" ht="15" customHeight="1" x14ac:dyDescent="0.2">
      <c r="A96" s="33">
        <v>6433</v>
      </c>
      <c r="B96" s="34" t="s">
        <v>165</v>
      </c>
      <c r="C96" s="34" t="s">
        <v>166</v>
      </c>
      <c r="D96" s="35" t="s">
        <v>184</v>
      </c>
      <c r="E96" s="29" t="s">
        <v>242</v>
      </c>
      <c r="F96" s="29"/>
      <c r="G96" s="10"/>
      <c r="H96" s="3"/>
      <c r="I96" s="10"/>
      <c r="J96" s="10"/>
      <c r="K96" s="10"/>
      <c r="L96" s="10"/>
      <c r="M96" s="6"/>
      <c r="N96" s="6"/>
    </row>
    <row r="97" spans="1:14" s="4" customFormat="1" ht="15" customHeight="1" x14ac:dyDescent="0.2">
      <c r="A97" s="33">
        <v>47027</v>
      </c>
      <c r="B97" s="34" t="s">
        <v>167</v>
      </c>
      <c r="C97" s="34" t="s">
        <v>168</v>
      </c>
      <c r="D97" s="35" t="s">
        <v>184</v>
      </c>
      <c r="E97" s="29" t="s">
        <v>239</v>
      </c>
      <c r="F97" s="29"/>
      <c r="G97" s="10"/>
      <c r="H97" s="3"/>
      <c r="I97" s="10"/>
      <c r="J97" s="10"/>
      <c r="K97" s="10"/>
      <c r="L97" s="10"/>
      <c r="M97" s="6"/>
      <c r="N97" s="6"/>
    </row>
    <row r="98" spans="1:14" s="4" customFormat="1" ht="15" customHeight="1" x14ac:dyDescent="0.2">
      <c r="A98" s="33">
        <v>82786</v>
      </c>
      <c r="B98" s="34" t="s">
        <v>169</v>
      </c>
      <c r="C98" s="34" t="s">
        <v>170</v>
      </c>
      <c r="D98" s="35" t="s">
        <v>184</v>
      </c>
      <c r="E98" s="29" t="s">
        <v>210</v>
      </c>
      <c r="F98" s="29"/>
      <c r="G98" s="32"/>
      <c r="H98" s="3"/>
      <c r="I98" s="10"/>
      <c r="J98" s="10"/>
      <c r="K98" s="10"/>
      <c r="L98" s="10"/>
      <c r="M98" s="6"/>
      <c r="N98" s="6"/>
    </row>
    <row r="99" spans="1:14" s="4" customFormat="1" ht="16" x14ac:dyDescent="0.15">
      <c r="A99" s="37">
        <v>79328</v>
      </c>
      <c r="B99" s="34" t="s">
        <v>171</v>
      </c>
      <c r="C99" s="34" t="s">
        <v>57</v>
      </c>
      <c r="D99" s="35" t="s">
        <v>184</v>
      </c>
      <c r="E99" s="29" t="s">
        <v>210</v>
      </c>
      <c r="F99" s="29"/>
      <c r="G99" s="10"/>
      <c r="H99" s="3"/>
      <c r="I99" s="11"/>
      <c r="J99" s="10"/>
      <c r="K99" s="10"/>
      <c r="L99" s="10"/>
      <c r="M99" s="6"/>
      <c r="N99" s="6"/>
    </row>
    <row r="100" spans="1:14" s="4" customFormat="1" ht="16" x14ac:dyDescent="0.15">
      <c r="A100" s="37">
        <v>87913</v>
      </c>
      <c r="B100" s="34" t="s">
        <v>263</v>
      </c>
      <c r="C100" s="34" t="s">
        <v>264</v>
      </c>
      <c r="D100" s="35" t="s">
        <v>184</v>
      </c>
      <c r="E100" s="29" t="s">
        <v>238</v>
      </c>
      <c r="F100" s="29"/>
      <c r="G100" s="10"/>
      <c r="H100" s="3"/>
      <c r="I100" s="10"/>
      <c r="J100" s="10"/>
      <c r="K100" s="10"/>
      <c r="L100" s="10"/>
      <c r="M100" s="6"/>
      <c r="N100" s="6"/>
    </row>
    <row r="101" spans="1:14" s="4" customFormat="1" ht="16" customHeight="1" x14ac:dyDescent="0.15">
      <c r="A101" s="37">
        <v>54010</v>
      </c>
      <c r="B101" s="34" t="s">
        <v>172</v>
      </c>
      <c r="C101" s="34" t="s">
        <v>173</v>
      </c>
      <c r="D101" s="35" t="s">
        <v>184</v>
      </c>
      <c r="E101" s="29" t="s">
        <v>243</v>
      </c>
      <c r="F101" s="29"/>
      <c r="G101" s="10"/>
      <c r="H101" s="3"/>
      <c r="I101" s="10"/>
      <c r="J101" s="10"/>
      <c r="K101" s="10"/>
      <c r="L101" s="10"/>
      <c r="M101" s="6"/>
      <c r="N101" s="6"/>
    </row>
    <row r="102" spans="1:14" s="4" customFormat="1" ht="16" customHeight="1" x14ac:dyDescent="0.2">
      <c r="A102" s="33">
        <v>28234</v>
      </c>
      <c r="B102" s="34" t="s">
        <v>174</v>
      </c>
      <c r="C102" s="34" t="s">
        <v>175</v>
      </c>
      <c r="D102" s="35" t="s">
        <v>184</v>
      </c>
      <c r="E102" s="29" t="s">
        <v>242</v>
      </c>
      <c r="F102" s="29"/>
      <c r="G102" s="10"/>
      <c r="H102" s="3"/>
      <c r="I102" s="10"/>
      <c r="J102" s="10"/>
      <c r="K102" s="10"/>
      <c r="L102" s="10"/>
      <c r="M102" s="6"/>
      <c r="N102" s="6"/>
    </row>
    <row r="103" spans="1:14" s="4" customFormat="1" ht="15" customHeight="1" x14ac:dyDescent="0.2">
      <c r="A103" s="33">
        <v>15641</v>
      </c>
      <c r="B103" s="34" t="s">
        <v>176</v>
      </c>
      <c r="C103" s="34" t="s">
        <v>177</v>
      </c>
      <c r="D103" s="35" t="s">
        <v>184</v>
      </c>
      <c r="E103" s="29" t="s">
        <v>244</v>
      </c>
      <c r="F103" s="29"/>
      <c r="G103" s="10"/>
      <c r="H103" s="3"/>
      <c r="I103" s="10"/>
      <c r="J103" s="10"/>
      <c r="K103" s="10"/>
      <c r="L103" s="10"/>
      <c r="M103" s="6"/>
      <c r="N103" s="6"/>
    </row>
    <row r="104" spans="1:14" s="4" customFormat="1" ht="15" customHeight="1" x14ac:dyDescent="0.2">
      <c r="A104" s="33">
        <v>6582</v>
      </c>
      <c r="B104" s="34" t="s">
        <v>178</v>
      </c>
      <c r="C104" s="34" t="s">
        <v>179</v>
      </c>
      <c r="D104" s="35" t="s">
        <v>184</v>
      </c>
      <c r="E104" s="29" t="s">
        <v>190</v>
      </c>
      <c r="F104" s="29"/>
      <c r="G104" s="10"/>
      <c r="H104" s="3"/>
      <c r="I104" s="10"/>
      <c r="J104" s="10"/>
      <c r="K104" s="10"/>
      <c r="L104" s="10"/>
      <c r="M104" s="6"/>
      <c r="N104" s="6"/>
    </row>
    <row r="105" spans="1:14" s="4" customFormat="1" ht="16" x14ac:dyDescent="0.15">
      <c r="A105" s="37">
        <v>78146</v>
      </c>
      <c r="B105" s="34" t="s">
        <v>180</v>
      </c>
      <c r="C105" s="34" t="s">
        <v>181</v>
      </c>
      <c r="D105" s="35" t="s">
        <v>184</v>
      </c>
      <c r="E105" s="29" t="s">
        <v>245</v>
      </c>
      <c r="F105" s="29"/>
      <c r="G105" s="10"/>
      <c r="H105" s="3"/>
      <c r="I105" s="10"/>
      <c r="J105" s="10"/>
      <c r="K105" s="10"/>
      <c r="L105" s="10"/>
      <c r="M105" s="6"/>
      <c r="N105" s="6"/>
    </row>
    <row r="106" spans="1:14" s="4" customFormat="1" ht="16" x14ac:dyDescent="0.2">
      <c r="A106" s="33">
        <v>86451</v>
      </c>
      <c r="B106" s="34" t="s">
        <v>182</v>
      </c>
      <c r="C106" s="34" t="s">
        <v>183</v>
      </c>
      <c r="D106" s="35" t="s">
        <v>184</v>
      </c>
      <c r="E106" s="29" t="s">
        <v>246</v>
      </c>
      <c r="F106" s="29"/>
      <c r="G106" s="10"/>
      <c r="H106" s="3"/>
      <c r="I106" s="10"/>
      <c r="J106" s="10"/>
      <c r="K106" s="10"/>
      <c r="L106" s="10"/>
      <c r="M106" s="6"/>
      <c r="N106" s="6"/>
    </row>
    <row r="107" spans="1:14" s="4" customFormat="1" ht="16" customHeight="1" x14ac:dyDescent="0.2">
      <c r="A107" s="33"/>
      <c r="B107" s="34"/>
      <c r="C107" s="34"/>
      <c r="D107" s="26"/>
      <c r="E107" s="36"/>
      <c r="F107" s="29"/>
      <c r="G107" s="10"/>
      <c r="H107" s="3"/>
      <c r="I107" s="10"/>
      <c r="J107" s="10"/>
      <c r="K107" s="10"/>
      <c r="L107" s="10"/>
      <c r="M107" s="6"/>
      <c r="N107" s="6"/>
    </row>
    <row r="108" spans="1:14" s="4" customFormat="1" ht="16" customHeight="1" x14ac:dyDescent="0.2">
      <c r="A108" s="33"/>
      <c r="B108" s="34"/>
      <c r="C108" s="34"/>
      <c r="D108" s="26"/>
      <c r="E108" s="29"/>
      <c r="F108" s="29"/>
      <c r="G108" s="10"/>
      <c r="H108" s="3"/>
      <c r="I108" s="11"/>
      <c r="J108" s="10"/>
      <c r="K108" s="10"/>
      <c r="L108" s="10"/>
      <c r="M108" s="6"/>
      <c r="N108" s="6"/>
    </row>
    <row r="109" spans="1:14" s="4" customFormat="1" ht="16" x14ac:dyDescent="0.2">
      <c r="A109" s="33"/>
      <c r="B109" s="34"/>
      <c r="C109" s="34"/>
      <c r="D109" s="26"/>
      <c r="E109" s="29"/>
      <c r="F109" s="29"/>
      <c r="G109" s="10"/>
      <c r="H109" s="3"/>
      <c r="I109" s="10"/>
      <c r="J109" s="10"/>
      <c r="K109" s="10"/>
      <c r="L109" s="10"/>
      <c r="M109" s="6"/>
      <c r="N109" s="6"/>
    </row>
    <row r="110" spans="1:14" s="4" customFormat="1" ht="16" x14ac:dyDescent="0.15">
      <c r="A110" s="37"/>
      <c r="B110" s="34"/>
      <c r="C110" s="34"/>
      <c r="D110" s="26"/>
      <c r="E110" s="29"/>
      <c r="F110" s="29"/>
      <c r="G110" s="10"/>
      <c r="H110" s="3"/>
      <c r="I110" s="10"/>
      <c r="J110" s="10"/>
      <c r="K110" s="10"/>
      <c r="L110" s="10"/>
      <c r="M110" s="6"/>
      <c r="N110" s="6"/>
    </row>
    <row r="111" spans="1:14" s="4" customFormat="1" ht="16" customHeight="1" x14ac:dyDescent="0.2">
      <c r="A111" s="33"/>
      <c r="B111" s="34"/>
      <c r="C111" s="34"/>
      <c r="D111" s="26"/>
      <c r="E111" s="29"/>
      <c r="F111" s="29"/>
      <c r="G111" s="10"/>
      <c r="H111" s="3"/>
      <c r="I111" s="10"/>
      <c r="J111" s="10"/>
      <c r="K111" s="10"/>
      <c r="L111" s="10"/>
      <c r="M111" s="6"/>
      <c r="N111" s="6"/>
    </row>
    <row r="112" spans="1:14" s="4" customFormat="1" ht="16" x14ac:dyDescent="0.2">
      <c r="A112" s="33"/>
      <c r="B112" s="34"/>
      <c r="C112" s="34"/>
      <c r="D112" s="26"/>
      <c r="E112" s="29"/>
      <c r="F112" s="29"/>
      <c r="G112" s="10"/>
      <c r="H112" s="3"/>
      <c r="I112" s="10"/>
      <c r="J112" s="10"/>
      <c r="K112" s="10"/>
      <c r="L112" s="10"/>
      <c r="M112" s="6"/>
      <c r="N112" s="6"/>
    </row>
    <row r="113" spans="1:14" s="4" customFormat="1" ht="16" x14ac:dyDescent="0.2">
      <c r="A113" s="33"/>
      <c r="B113" s="34"/>
      <c r="C113" s="34"/>
      <c r="D113" s="26"/>
      <c r="E113" s="29"/>
      <c r="F113" s="29"/>
      <c r="G113" s="10"/>
      <c r="H113" s="3"/>
      <c r="I113" s="10"/>
      <c r="J113" s="10"/>
      <c r="K113" s="10"/>
      <c r="L113" s="10"/>
      <c r="M113" s="6"/>
      <c r="N113" s="6"/>
    </row>
    <row r="114" spans="1:14" s="4" customFormat="1" ht="16" x14ac:dyDescent="0.2">
      <c r="A114" s="24"/>
      <c r="B114" s="25"/>
      <c r="C114" s="25"/>
      <c r="D114" s="26"/>
      <c r="E114" s="27"/>
      <c r="F114" s="27"/>
      <c r="G114" s="10"/>
      <c r="H114" s="3"/>
      <c r="I114" s="10"/>
      <c r="J114" s="10"/>
      <c r="K114" s="10"/>
      <c r="L114" s="10"/>
      <c r="M114" s="6"/>
      <c r="N114" s="6"/>
    </row>
    <row r="115" spans="1:14" s="4" customFormat="1" ht="16" x14ac:dyDescent="0.2">
      <c r="A115" s="24"/>
      <c r="B115" s="25"/>
      <c r="C115" s="25"/>
      <c r="D115" s="26"/>
      <c r="E115" s="27"/>
      <c r="F115" s="27"/>
      <c r="G115" s="10"/>
      <c r="H115" s="3"/>
      <c r="I115" s="10"/>
      <c r="J115" s="10"/>
      <c r="K115" s="10"/>
      <c r="L115" s="10"/>
      <c r="M115" s="6"/>
      <c r="N115" s="6"/>
    </row>
    <row r="116" spans="1:14" s="4" customFormat="1" ht="16" x14ac:dyDescent="0.2">
      <c r="A116" s="24"/>
      <c r="B116" s="25"/>
      <c r="C116" s="25"/>
      <c r="D116" s="26"/>
      <c r="E116" s="27"/>
      <c r="F116" s="27"/>
      <c r="G116" s="10"/>
      <c r="H116" s="3"/>
      <c r="I116" s="10"/>
      <c r="J116" s="10"/>
      <c r="K116" s="10"/>
      <c r="L116" s="10"/>
      <c r="M116" s="6"/>
      <c r="N116" s="6"/>
    </row>
    <row r="117" spans="1:14" s="4" customFormat="1" ht="16" x14ac:dyDescent="0.2">
      <c r="A117" s="24"/>
      <c r="B117" s="25"/>
      <c r="C117" s="25"/>
      <c r="D117" s="26"/>
      <c r="E117" s="27"/>
      <c r="F117" s="27"/>
      <c r="G117" s="10"/>
      <c r="H117" s="3"/>
      <c r="I117" s="10"/>
      <c r="J117" s="10"/>
      <c r="K117" s="10"/>
      <c r="L117" s="10"/>
      <c r="M117" s="6"/>
      <c r="N117" s="6"/>
    </row>
    <row r="118" spans="1:14" s="4" customFormat="1" ht="16" x14ac:dyDescent="0.2">
      <c r="A118" s="24"/>
      <c r="B118" s="25"/>
      <c r="C118" s="25"/>
      <c r="D118" s="26"/>
      <c r="E118" s="27"/>
      <c r="F118" s="27"/>
      <c r="G118" s="10"/>
      <c r="H118" s="3"/>
      <c r="I118" s="10"/>
      <c r="J118" s="10"/>
      <c r="K118" s="10"/>
      <c r="L118" s="10"/>
      <c r="M118" s="6"/>
      <c r="N118" s="6"/>
    </row>
    <row r="119" spans="1:14" s="4" customFormat="1" ht="16" x14ac:dyDescent="0.2">
      <c r="A119" s="24"/>
      <c r="B119" s="25"/>
      <c r="C119" s="25"/>
      <c r="D119" s="26"/>
      <c r="E119" s="27"/>
      <c r="F119" s="27"/>
      <c r="G119" s="10"/>
      <c r="H119" s="3"/>
      <c r="I119" s="10"/>
      <c r="J119" s="10"/>
      <c r="K119" s="10"/>
      <c r="L119" s="10"/>
      <c r="M119" s="6"/>
      <c r="N119" s="6"/>
    </row>
    <row r="120" spans="1:14" s="4" customFormat="1" ht="16" x14ac:dyDescent="0.2">
      <c r="A120" s="24"/>
      <c r="B120" s="25"/>
      <c r="C120" s="25"/>
      <c r="D120" s="26"/>
      <c r="E120" s="27"/>
      <c r="F120" s="27"/>
      <c r="G120" s="10"/>
      <c r="H120" s="3"/>
      <c r="I120" s="10"/>
      <c r="J120" s="10"/>
      <c r="K120" s="10"/>
      <c r="L120" s="10"/>
      <c r="M120" s="6"/>
      <c r="N120" s="6"/>
    </row>
    <row r="121" spans="1:14" s="4" customFormat="1" ht="16" x14ac:dyDescent="0.15">
      <c r="A121" s="28"/>
      <c r="B121" s="25"/>
      <c r="C121" s="25"/>
      <c r="D121" s="26"/>
      <c r="E121" s="27"/>
      <c r="F121" s="27"/>
      <c r="G121" s="10"/>
      <c r="H121" s="3"/>
      <c r="I121" s="11"/>
      <c r="J121" s="10"/>
      <c r="K121" s="10"/>
      <c r="L121" s="10"/>
      <c r="M121" s="6"/>
      <c r="N121" s="6"/>
    </row>
    <row r="122" spans="1:14" s="4" customFormat="1" ht="16" x14ac:dyDescent="0.2">
      <c r="A122" s="24"/>
      <c r="B122" s="25"/>
      <c r="C122" s="25"/>
      <c r="D122" s="26"/>
      <c r="E122" s="27"/>
      <c r="F122" s="29"/>
      <c r="G122" s="10"/>
      <c r="H122" s="3"/>
      <c r="I122" s="11"/>
      <c r="J122" s="10"/>
      <c r="K122" s="10"/>
      <c r="L122" s="10"/>
      <c r="M122" s="6"/>
      <c r="N122" s="6"/>
    </row>
    <row r="123" spans="1:14" s="4" customFormat="1" ht="16" x14ac:dyDescent="0.2">
      <c r="A123" s="24"/>
      <c r="B123" s="25"/>
      <c r="C123" s="25"/>
      <c r="D123" s="26"/>
      <c r="E123" s="27"/>
      <c r="F123" s="27"/>
      <c r="G123" s="10"/>
      <c r="H123" s="3"/>
      <c r="I123" s="11"/>
      <c r="J123" s="10"/>
      <c r="K123" s="10"/>
      <c r="L123" s="10"/>
      <c r="M123" s="6"/>
      <c r="N123" s="6"/>
    </row>
    <row r="124" spans="1:14" s="4" customFormat="1" ht="16" x14ac:dyDescent="0.15">
      <c r="A124" s="28"/>
      <c r="B124" s="25"/>
      <c r="C124" s="25"/>
      <c r="D124" s="26"/>
      <c r="E124" s="27"/>
      <c r="F124" s="27"/>
      <c r="G124" s="10"/>
      <c r="H124" s="3"/>
      <c r="I124" s="10"/>
      <c r="J124" s="10"/>
      <c r="K124" s="10"/>
      <c r="L124" s="10"/>
      <c r="M124" s="6"/>
      <c r="N124" s="6"/>
    </row>
    <row r="125" spans="1:14" s="4" customFormat="1" ht="16" x14ac:dyDescent="0.2">
      <c r="A125" s="24"/>
      <c r="B125" s="25"/>
      <c r="C125" s="25"/>
      <c r="D125" s="26"/>
      <c r="E125" s="29"/>
      <c r="F125" s="27"/>
      <c r="G125" s="10"/>
      <c r="H125" s="3"/>
      <c r="I125" s="10"/>
      <c r="J125" s="10"/>
      <c r="K125" s="10"/>
      <c r="L125" s="10"/>
      <c r="M125" s="7"/>
      <c r="N125" s="6"/>
    </row>
    <row r="126" spans="1:14" s="4" customFormat="1" ht="16" x14ac:dyDescent="0.2">
      <c r="A126" s="24"/>
      <c r="B126" s="25"/>
      <c r="C126" s="25"/>
      <c r="D126" s="26"/>
      <c r="E126" s="29"/>
      <c r="F126" s="27"/>
      <c r="G126" s="10"/>
      <c r="H126" s="3"/>
      <c r="I126" s="11"/>
      <c r="J126" s="10"/>
      <c r="K126" s="10"/>
      <c r="L126" s="10"/>
      <c r="M126" s="6"/>
      <c r="N126" s="6"/>
    </row>
    <row r="127" spans="1:14" s="4" customFormat="1" ht="16" x14ac:dyDescent="0.2">
      <c r="A127" s="24"/>
      <c r="B127" s="25"/>
      <c r="C127" s="25"/>
      <c r="D127" s="26"/>
      <c r="E127" s="27"/>
      <c r="F127" s="27"/>
      <c r="G127" s="10"/>
      <c r="H127" s="3"/>
      <c r="I127" s="10"/>
      <c r="J127" s="10"/>
      <c r="K127" s="10"/>
      <c r="L127" s="10"/>
      <c r="M127" s="6"/>
      <c r="N127" s="6"/>
    </row>
    <row r="128" spans="1:14" s="4" customFormat="1" ht="16" x14ac:dyDescent="0.2">
      <c r="A128" s="24"/>
      <c r="B128" s="25"/>
      <c r="C128" s="25"/>
      <c r="D128" s="26"/>
      <c r="E128" s="29"/>
      <c r="F128" s="27"/>
      <c r="G128" s="10"/>
      <c r="H128" s="3"/>
      <c r="I128" s="10"/>
      <c r="J128" s="10"/>
      <c r="K128" s="10"/>
      <c r="L128" s="10"/>
      <c r="M128" s="6"/>
      <c r="N128" s="6"/>
    </row>
    <row r="129" spans="1:14" s="4" customFormat="1" ht="16" x14ac:dyDescent="0.2">
      <c r="A129" s="24"/>
      <c r="B129" s="25"/>
      <c r="C129" s="25"/>
      <c r="D129" s="26"/>
      <c r="E129" s="27"/>
      <c r="F129" s="27"/>
      <c r="G129" s="10"/>
      <c r="H129" s="3"/>
      <c r="I129" s="10"/>
      <c r="J129" s="10"/>
      <c r="K129" s="10"/>
      <c r="L129" s="10"/>
      <c r="M129" s="6"/>
      <c r="N129" s="6"/>
    </row>
    <row r="130" spans="1:14" s="4" customFormat="1" ht="16" x14ac:dyDescent="0.2">
      <c r="A130" s="24"/>
      <c r="B130" s="25"/>
      <c r="C130" s="25"/>
      <c r="D130" s="26"/>
      <c r="E130" s="29"/>
      <c r="F130" s="29"/>
      <c r="G130" s="10"/>
      <c r="H130" s="3"/>
      <c r="I130" s="11"/>
      <c r="J130" s="10"/>
      <c r="K130" s="10"/>
      <c r="L130" s="10"/>
      <c r="M130" s="6"/>
      <c r="N130" s="6"/>
    </row>
    <row r="131" spans="1:14" s="4" customFormat="1" ht="16" x14ac:dyDescent="0.2">
      <c r="A131" s="24"/>
      <c r="B131" s="25"/>
      <c r="C131" s="25"/>
      <c r="D131" s="26"/>
      <c r="E131" s="27"/>
      <c r="F131" s="27"/>
      <c r="G131" s="10"/>
      <c r="H131" s="3"/>
      <c r="I131" s="10"/>
      <c r="J131" s="10"/>
      <c r="K131" s="10"/>
      <c r="L131" s="10"/>
      <c r="M131" s="6"/>
      <c r="N131" s="6"/>
    </row>
  </sheetData>
  <autoFilter ref="A10:L131">
    <sortState ref="A11:L131">
      <sortCondition ref="B10:B131"/>
    </sortState>
  </autoFilter>
  <phoneticPr fontId="0" type="noConversion"/>
  <pageMargins left="0.25" right="0.25" top="0.48" bottom="0.48" header="0.26" footer="0.26"/>
  <pageSetup scale="80" orientation="landscape" horizontalDpi="4294967292" verticalDpi="429496729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LB126</vt:lpstr>
    </vt:vector>
  </TitlesOfParts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IEEE 802.15 Letter Ballot Tally Sheet</dc:title>
  <dc:creator>phil</dc:creator>
  <cp:lastModifiedBy>Microsoft Office User</cp:lastModifiedBy>
  <cp:revision>1</cp:revision>
  <cp:lastPrinted>2011-06-21T18:54:34Z</cp:lastPrinted>
  <dcterms:created xsi:type="dcterms:W3CDTF">2007-10-16T23:41:27Z</dcterms:created>
  <dcterms:modified xsi:type="dcterms:W3CDTF">2016-08-03T12:06:52Z</dcterms:modified>
</cp:coreProperties>
</file>