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samtec-my.sharepoint.com/personal/richard_mellitz_samtec_com/Documents/Documents/IEEE/IEEE802.3df/Config_sheets/"/>
    </mc:Choice>
  </mc:AlternateContent>
  <xr:revisionPtr revIDLastSave="31" documentId="8_{E43B9586-9B2F-4E13-A655-8C8B37D7DD55}" xr6:coauthVersionLast="47" xr6:coauthVersionMax="47" xr10:uidLastSave="{57F45E66-0744-4A88-ADAF-E5C9AD7BEE74}"/>
  <bookViews>
    <workbookView xWindow="4500" yWindow="-14130" windowWidth="28425" windowHeight="10965" tabRatio="702" xr2:uid="{00000000-000D-0000-FFFF-FFFF00000000}"/>
  </bookViews>
  <sheets>
    <sheet name="COM_Settings" sheetId="1" r:id="rId1"/>
    <sheet name="keywords_23-Aug-2022" sheetId="2" r:id="rId2"/>
    <sheet name="scratchpad" sheetId="3" r:id="rId3"/>
  </sheets>
  <definedNames>
    <definedName name="scale" localSheetId="0">COM_Settings!$M$23</definedName>
    <definedName name="scal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4" i="1" l="1"/>
  <c r="G14" i="1"/>
  <c r="K26" i="1"/>
  <c r="G22" i="1"/>
  <c r="K27" i="1"/>
  <c r="K28" i="1"/>
  <c r="K29" i="1"/>
  <c r="G34" i="1"/>
  <c r="B18"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F2" authorId="0" shapeId="0" xr:uid="{00000000-0006-0000-0000-000001000000}">
      <text>
        <r>
          <rPr>
            <sz val="9"/>
            <color indexed="81"/>
            <rFont val="Tahoma"/>
            <family val="2"/>
          </rPr>
          <t xml:space="preserve">Mellitz, Richard:
</t>
        </r>
      </text>
    </comment>
    <comment ref="A3" authorId="0" shapeId="0" xr:uid="{00000000-0006-0000-0000-000002000000}">
      <text>
        <r>
          <rPr>
            <sz val="9"/>
            <color indexed="81"/>
            <rFont val="Tahoma"/>
            <family val="2"/>
          </rPr>
          <t>Rich Mellitz:
ignored if called calling is extermal. Get this from external program</t>
        </r>
      </text>
    </comment>
    <comment ref="F4" authorId="0" shapeId="0" xr:uid="{00000000-0006-0000-0000-000003000000}">
      <text>
        <r>
          <rPr>
            <sz val="9"/>
            <color indexed="81"/>
            <rFont val="Tahoma"/>
            <family val="2"/>
          </rPr>
          <t>Mellitz, Richard:
Enables the writing of the output parameters in a CSV file n the report directory</t>
        </r>
      </text>
    </comment>
    <comment ref="F5" authorId="0" shapeId="0" xr:uid="{00000000-0006-0000-0000-000004000000}">
      <text>
        <r>
          <rPr>
            <sz val="9"/>
            <color indexed="81"/>
            <rFont val="Tahoma"/>
            <family val="2"/>
          </rPr>
          <t>Mellitz, Richard:
Directory where results are written</t>
        </r>
      </text>
    </comment>
    <comment ref="F7" authorId="0" shapeId="0" xr:uid="{00000000-0006-0000-0000-000005000000}">
      <text>
        <r>
          <rPr>
            <sz val="9"/>
            <color indexed="81"/>
            <rFont val="Tahoma"/>
            <family val="2"/>
          </rPr>
          <t>Young, Kenneth:
This is the [TX|RX] port order of the sNp file.
CURRENTLY THIS LINE HAS TO BE ENTERED MANUALLY
s4p example: [1 2 3 4] or [1 3 2 4]
                      TX | RX       TX | RX
s12p example: [1 2 3 4 5 6 7 8 9 10 11 12] or [1 3 5 7 9 11 2 4 6 8 10 12] 
                              TX      |        RX                        TX      |        RX</t>
        </r>
      </text>
    </comment>
    <comment ref="F9" authorId="0" shapeId="0" xr:uid="{00000000-0006-0000-0000-000006000000}">
      <text>
        <r>
          <rPr>
            <sz val="9"/>
            <color indexed="81"/>
            <rFont val="Tahoma"/>
            <family val="2"/>
          </rPr>
          <t>Richard Mellitz:
bar chart  = 0
bath tub=1</t>
        </r>
      </text>
    </comment>
    <comment ref="F13" authorId="0" shapeId="0" xr:uid="{00000000-0006-0000-0000-000007000000}">
      <text>
        <r>
          <rPr>
            <sz val="9"/>
            <color indexed="81"/>
            <rFont val="Tahoma"/>
            <family val="2"/>
          </rPr>
          <t>Richard Mellitz:
Target Detector Error Ratio</t>
        </r>
      </text>
    </comment>
    <comment ref="F15" authorId="0" shapeId="0" xr:uid="{00000000-0006-0000-0000-000008000000}">
      <text>
        <r>
          <rPr>
            <sz val="9"/>
            <color indexed="81"/>
            <rFont val="Tahoma"/>
            <family val="2"/>
          </rPr>
          <t>Richard Mellitz:
forces gaussian tx risetime</t>
        </r>
      </text>
    </comment>
    <comment ref="F20" authorId="0" shapeId="0" xr:uid="{00000000-0006-0000-0000-00000D000000}">
      <text>
        <r>
          <rPr>
            <sz val="9"/>
            <color indexed="81"/>
            <rFont val="Tahoma"/>
            <family val="2"/>
          </rPr>
          <t>Richard Mellitz:
invokes pulse TDR</t>
        </r>
      </text>
    </comment>
    <comment ref="A21" authorId="0" shapeId="0" xr:uid="{00000000-0006-0000-0000-000009000000}">
      <text>
        <r>
          <rPr>
            <sz val="9"/>
            <color indexed="81"/>
            <rFont val="Tahoma"/>
            <family val="2"/>
          </rPr>
          <t>Richard Mellitz:
Number of signal levels</t>
        </r>
      </text>
    </comment>
    <comment ref="A22" authorId="0" shapeId="0" xr:uid="{00000000-0006-0000-0000-00000A000000}">
      <text>
        <r>
          <rPr>
            <sz val="9"/>
            <color indexed="81"/>
            <rFont val="Tahoma"/>
            <family val="2"/>
          </rPr>
          <t>Adee Ran:
Samples per UI</t>
        </r>
      </text>
    </comment>
    <comment ref="A24" authorId="0" shapeId="0" xr:uid="{00000000-0006-0000-0000-00000B000000}">
      <text>
        <r>
          <rPr>
            <sz val="9"/>
            <color indexed="81"/>
            <rFont val="Tahoma"/>
            <family val="2"/>
          </rPr>
          <t>Rich Mellitz:
Receiver bandwidth scaled to fb. Basiclly a Bessel-Thompsen filter</t>
        </r>
      </text>
    </comment>
    <comment ref="F24" authorId="0" shapeId="0" xr:uid="{00000000-0006-0000-0000-000010000000}">
      <text>
        <r>
          <rPr>
            <sz val="9"/>
            <color indexed="81"/>
            <rFont val="Tahoma"/>
            <family val="2"/>
          </rPr>
          <t>Richard Mellitz:
BW Rx Fileer for TDR</t>
        </r>
      </text>
    </comment>
    <comment ref="A25" authorId="0" shapeId="0" xr:uid="{00000000-0006-0000-0000-00000C000000}">
      <text>
        <r>
          <rPr>
            <sz val="9"/>
            <color indexed="81"/>
            <rFont val="Tahoma"/>
            <family val="2"/>
          </rPr>
          <t>Adee Ran:
Transmitter equalizer, minimum cursor coefficient</t>
        </r>
      </text>
    </comment>
    <comment ref="A26" authorId="0" shapeId="0" xr:uid="{00000000-0006-0000-0000-00000E000000}">
      <text>
        <r>
          <rPr>
            <sz val="9"/>
            <color indexed="81"/>
            <rFont val="Tahoma"/>
            <family val="2"/>
          </rPr>
          <t>Adee Ran:
Transmitter equalizer, pre-cursor coefficient possible values</t>
        </r>
      </text>
    </comment>
    <comment ref="A29" authorId="0" shapeId="0" xr:uid="{00000000-0006-0000-0000-00000F000000}">
      <text>
        <r>
          <rPr>
            <sz val="9"/>
            <color indexed="81"/>
            <rFont val="Tahoma"/>
            <family val="2"/>
          </rPr>
          <t>Adee Ran:
Transmitter equalizer, post-cursor coefficient possible values</t>
        </r>
      </text>
    </comment>
    <comment ref="F29" authorId="0" shapeId="0" xr:uid="{00000000-0006-0000-0000-000018000000}">
      <text>
        <r>
          <rPr>
            <sz val="9"/>
            <color indexed="81"/>
            <rFont val="Tahoma"/>
            <family val="2"/>
          </rPr>
          <t xml:space="preserve">Richard Mellitz:
twice fixture delay can be determine with TDR
</t>
        </r>
      </text>
    </comment>
    <comment ref="A30" authorId="0" shapeId="0" xr:uid="{00000000-0006-0000-0000-000011000000}">
      <text>
        <r>
          <rPr>
            <sz val="9"/>
            <color indexed="81"/>
            <rFont val="Tahoma"/>
            <family val="2"/>
          </rPr>
          <t xml:space="preserve">Richard Mellitz:
Decision feedback equalizer (DFE) length
</t>
        </r>
      </text>
    </comment>
    <comment ref="A31" authorId="0" shapeId="0" xr:uid="{00000000-0006-0000-0000-000012000000}">
      <text>
        <r>
          <rPr>
            <sz val="9"/>
            <color indexed="81"/>
            <rFont val="Tahoma"/>
            <family val="2"/>
          </rPr>
          <t>Adee Ran:
DFE magnitude limit, first coefficient
(ignored if Nb=0)</t>
        </r>
      </text>
    </comment>
    <comment ref="A32" authorId="0" shapeId="0" xr:uid="{00000000-0006-0000-0000-000013000000}">
      <text>
        <r>
          <rPr>
            <sz val="9"/>
            <color indexed="81"/>
            <rFont val="Tahoma"/>
            <family val="2"/>
          </rPr>
          <t>Richard Mellitz:
DFE magnitude limit, second coefficient and on (ignored if Nb&lt;2)</t>
        </r>
      </text>
    </comment>
    <comment ref="D32" authorId="0" shapeId="0" xr:uid="{00000000-0006-0000-0000-000014000000}">
      <text>
        <r>
          <rPr>
            <sz val="9"/>
            <color indexed="81"/>
            <rFont val="Tahoma"/>
            <family val="2"/>
          </rPr>
          <t>Richard Mellitz:
DFE magnitude limit, second coefficient and on (ignored if Nb&lt;2)</t>
        </r>
      </text>
    </comment>
    <comment ref="F32" authorId="0" shapeId="0" xr:uid="{00000000-0006-0000-0000-00001C000000}">
      <text>
        <r>
          <rPr>
            <sz val="9"/>
            <color indexed="81"/>
            <rFont val="Tahoma"/>
            <family val="2"/>
          </rPr>
          <t>Adee Ran:
Random jitter RMS ((modeled as ERJ  in subclause 92.8.3.8.2)</t>
        </r>
      </text>
    </comment>
    <comment ref="A33" authorId="0" shapeId="0" xr:uid="{00000000-0006-0000-0000-000015000000}">
      <text>
        <r>
          <rPr>
            <sz val="9"/>
            <color indexed="81"/>
            <rFont val="Tahoma"/>
            <family val="2"/>
          </rPr>
          <t>Adee Ran:
DFE magnitude limit, first coefficient
(ignored if Nb=0)</t>
        </r>
      </text>
    </comment>
    <comment ref="F33" authorId="0" shapeId="0" xr:uid="{00000000-0006-0000-0000-00001E000000}">
      <text>
        <r>
          <rPr>
            <sz val="9"/>
            <color indexed="81"/>
            <rFont val="Tahoma"/>
            <family val="2"/>
          </rPr>
          <t>Adee Ran:
Dual-Dirac jitter, peak (modeled as EBUJ in subclause 92.8.3.8.2)</t>
        </r>
      </text>
    </comment>
    <comment ref="A34" authorId="0" shapeId="0" xr:uid="{00000000-0006-0000-0000-000016000000}">
      <text>
        <r>
          <rPr>
            <sz val="9"/>
            <color indexed="81"/>
            <rFont val="Tahoma"/>
            <family val="2"/>
          </rPr>
          <t>Richard Mellitz:
DFE magnitude limit, second coefficient and on (ignored if Nb&lt;2)</t>
        </r>
      </text>
    </comment>
    <comment ref="D34" authorId="0" shapeId="0" xr:uid="{00000000-0006-0000-0000-000017000000}">
      <text>
        <r>
          <rPr>
            <sz val="9"/>
            <color indexed="81"/>
            <rFont val="Tahoma"/>
            <family val="2"/>
          </rPr>
          <t>Richard Mellitz:
DFE magnitude limit, second coefficient and on (ignored if Nb&lt;2)</t>
        </r>
      </text>
    </comment>
    <comment ref="F34" authorId="0" shapeId="0" xr:uid="{00000000-0006-0000-0000-00001F000000}">
      <text>
        <r>
          <rPr>
            <sz val="9"/>
            <color indexed="81"/>
            <rFont val="Tahoma"/>
            <family val="2"/>
          </rPr>
          <t>Adee Ran:
One-sided noise spectral density</t>
        </r>
      </text>
    </comment>
    <comment ref="A35" authorId="0" shapeId="0" xr:uid="{00000000-0006-0000-0000-000019000000}">
      <text>
        <r>
          <rPr>
            <sz val="9"/>
            <color indexed="81"/>
            <rFont val="Tahoma"/>
            <family val="2"/>
          </rPr>
          <t>Richard Mellitz:
Continuous time filter,  DC gain - possible values</t>
        </r>
      </text>
    </comment>
    <comment ref="F35" authorId="0" shapeId="0" xr:uid="{00000000-0006-0000-0000-000020000000}">
      <text>
        <r>
          <rPr>
            <sz val="9"/>
            <color indexed="81"/>
            <rFont val="Tahoma"/>
            <family val="2"/>
          </rPr>
          <t>Adee Ran:
Transmitter signal-to-noise ratio</t>
        </r>
      </text>
    </comment>
    <comment ref="A36" authorId="0" shapeId="0" xr:uid="{00000000-0006-0000-0000-00001A000000}">
      <text>
        <r>
          <rPr>
            <sz val="9"/>
            <color indexed="81"/>
            <rFont val="Tahoma"/>
            <family val="2"/>
          </rPr>
          <t>Adee Ran:
Continuous time filter, zero frequency - values matching g_DC values or a single value</t>
        </r>
      </text>
    </comment>
    <comment ref="F36" authorId="0" shapeId="0" xr:uid="{00000000-0006-0000-0000-000021000000}">
      <text>
        <r>
          <rPr>
            <sz val="9"/>
            <color indexed="81"/>
            <rFont val="Tahoma"/>
            <family val="2"/>
          </rPr>
          <t>Adee Ran:
Level separation mismatch ratio</t>
        </r>
      </text>
    </comment>
    <comment ref="A37" authorId="0" shapeId="0" xr:uid="{00000000-0006-0000-0000-00001B000000}">
      <text>
        <r>
          <rPr>
            <sz val="9"/>
            <color indexed="81"/>
            <rFont val="Tahoma"/>
            <family val="2"/>
          </rPr>
          <t>Adee Ran:
Continuous time filter, first pole frequency - values matching g_DC values or a single value</t>
        </r>
      </text>
    </comment>
    <comment ref="A38" authorId="0" shapeId="0" xr:uid="{00000000-0006-0000-0000-00001D000000}">
      <text>
        <r>
          <rPr>
            <sz val="9"/>
            <color indexed="81"/>
            <rFont val="Tahoma"/>
            <family val="2"/>
          </rPr>
          <t>Adee Ran:
Continuous time filter, second pole frequency - values matching g_DC values or a single value</t>
        </r>
      </text>
    </comment>
    <comment ref="J43" authorId="0" shapeId="0" xr:uid="{00000000-0006-0000-0000-000022000000}">
      <text>
        <r>
          <rPr>
            <sz val="9"/>
            <color indexed="81"/>
            <rFont val="Tahoma"/>
            <family val="2"/>
          </rPr>
          <t>Richard Mellitz:
noise source iteration step for Rx calibraion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G16" authorId="0" shapeId="0" xr:uid="{00000000-0006-0000-0200-000001000000}">
      <text>
        <r>
          <rPr>
            <sz val="9"/>
            <color indexed="81"/>
            <rFont val="Tahoma"/>
            <family val="2"/>
          </rPr>
          <t>Mellitz, Richard:
Directory where results are written</t>
        </r>
      </text>
    </comment>
    <comment ref="A18" authorId="0" shapeId="0" xr:uid="{00000000-0006-0000-0200-000002000000}">
      <text>
        <r>
          <rPr>
            <sz val="9"/>
            <color indexed="81"/>
            <rFont val="Tahoma"/>
            <family val="2"/>
          </rPr>
          <t>Rich Mellitz:
ignored if called calling is extermal. Get this from external program</t>
        </r>
      </text>
    </comment>
    <comment ref="A20" authorId="0" shapeId="0" xr:uid="{00000000-0006-0000-0200-000003000000}">
      <text>
        <r>
          <rPr>
            <sz val="9"/>
            <color indexed="81"/>
            <rFont val="Tahoma"/>
            <family val="2"/>
          </rPr>
          <t>Richard Mellitz:
forces gaussian tx risetime</t>
        </r>
      </text>
    </comment>
    <comment ref="A25" authorId="0" shapeId="0" xr:uid="{00000000-0006-0000-0200-000004000000}">
      <text>
        <r>
          <rPr>
            <sz val="9"/>
            <color indexed="81"/>
            <rFont val="Tahoma"/>
            <family val="2"/>
          </rPr>
          <t>Rich Mellitz:
0 no pkg
no zero  … package</t>
        </r>
      </text>
    </comment>
    <comment ref="A36" authorId="0" shapeId="0" xr:uid="{00000000-0006-0000-0200-000005000000}">
      <text>
        <r>
          <rPr>
            <sz val="9"/>
            <color indexed="81"/>
            <rFont val="Tahoma"/>
            <family val="2"/>
          </rPr>
          <t>Richard Mellitz:
DFE magnitude limit, second coefficient and on (ignored if Nb&lt;2)</t>
        </r>
      </text>
    </comment>
  </commentList>
</comments>
</file>

<file path=xl/sharedStrings.xml><?xml version="1.0" encoding="utf-8"?>
<sst xmlns="http://schemas.openxmlformats.org/spreadsheetml/2006/main" count="978" uniqueCount="718">
  <si>
    <t>Table 93A-1 parameters</t>
  </si>
  <si>
    <t>I/O control</t>
  </si>
  <si>
    <t>Table 93A–3 parameters</t>
  </si>
  <si>
    <t>Parameter</t>
  </si>
  <si>
    <t>Setting</t>
  </si>
  <si>
    <t>Units</t>
  </si>
  <si>
    <t>Information</t>
  </si>
  <si>
    <t>DIAGNOSTICS</t>
  </si>
  <si>
    <t>logical</t>
  </si>
  <si>
    <t>f_b</t>
  </si>
  <si>
    <t>GBd</t>
  </si>
  <si>
    <t>DISPLAY_WINDOW</t>
  </si>
  <si>
    <t>package_tl_gamma0_a1_a2</t>
  </si>
  <si>
    <t>f_min</t>
  </si>
  <si>
    <t>GHz</t>
  </si>
  <si>
    <t>CSV_REPORT</t>
  </si>
  <si>
    <t>package_tl_tau</t>
  </si>
  <si>
    <t>ns/mm</t>
  </si>
  <si>
    <t>Delta_f</t>
  </si>
  <si>
    <t>RESULT_DIR</t>
  </si>
  <si>
    <t>package_Z_c</t>
  </si>
  <si>
    <t>Ohm</t>
  </si>
  <si>
    <t>C_d</t>
  </si>
  <si>
    <t>nF</t>
  </si>
  <si>
    <t xml:space="preserve"> [TX RX]</t>
  </si>
  <si>
    <t>SAVE_FIGURES</t>
  </si>
  <si>
    <t>L_s</t>
  </si>
  <si>
    <t>nH</t>
  </si>
  <si>
    <t>[TX RX]</t>
  </si>
  <si>
    <t>Port Order</t>
  </si>
  <si>
    <t>C_b</t>
  </si>
  <si>
    <t>RUNTAG</t>
  </si>
  <si>
    <t>board_tl_gamma0_a1_a2</t>
  </si>
  <si>
    <t>[0 6.44084e-4  3.6036e-05]</t>
  </si>
  <si>
    <t>1.5 db/in @ 56G</t>
  </si>
  <si>
    <t>z_p select</t>
  </si>
  <si>
    <t>[test cases to run]</t>
  </si>
  <si>
    <t>COM_CONTRIBUTION</t>
  </si>
  <si>
    <t xml:space="preserve">logical </t>
  </si>
  <si>
    <t>board_tl_tau</t>
  </si>
  <si>
    <t>z_p (TX)</t>
  </si>
  <si>
    <t>mm</t>
  </si>
  <si>
    <t>[test cases]</t>
  </si>
  <si>
    <t>Operational</t>
  </si>
  <si>
    <t>board_Z_c</t>
  </si>
  <si>
    <t>z_p (NEXT)</t>
  </si>
  <si>
    <t>ERL Pass threshold</t>
  </si>
  <si>
    <t>dB</t>
  </si>
  <si>
    <t>z_bp (TX)</t>
  </si>
  <si>
    <t>z_p (FEXT)</t>
  </si>
  <si>
    <t>COM Pass threshold</t>
  </si>
  <si>
    <t>db</t>
  </si>
  <si>
    <t>z_bp (NEXT)</t>
  </si>
  <si>
    <t>z_p (RX)</t>
  </si>
  <si>
    <t>DER_0</t>
  </si>
  <si>
    <t>z_bp (FEXT)</t>
  </si>
  <si>
    <t xml:space="preserve">PKG_Tx_FFE_preset </t>
  </si>
  <si>
    <t>T_r</t>
  </si>
  <si>
    <t>ns</t>
  </si>
  <si>
    <t>z_bp (RX)</t>
  </si>
  <si>
    <t>C_p</t>
  </si>
  <si>
    <t>FORCE_TR</t>
  </si>
  <si>
    <t>C_0</t>
  </si>
  <si>
    <t>[0.2e-4 0]</t>
  </si>
  <si>
    <t>R_0</t>
  </si>
  <si>
    <t>Min_VEO_Test</t>
  </si>
  <si>
    <t>C_1</t>
  </si>
  <si>
    <t>R_d</t>
  </si>
  <si>
    <t xml:space="preserve"> [TX RX] </t>
  </si>
  <si>
    <t>PMD_type</t>
  </si>
  <si>
    <t>C2C</t>
  </si>
  <si>
    <t>Include PCB</t>
  </si>
  <si>
    <t>A_v</t>
  </si>
  <si>
    <t>V</t>
  </si>
  <si>
    <t>vp/vf=</t>
  </si>
  <si>
    <t>EH_min</t>
  </si>
  <si>
    <t>A_fe</t>
  </si>
  <si>
    <t>EH_max</t>
  </si>
  <si>
    <t>A_ne</t>
  </si>
  <si>
    <t>T_O</t>
  </si>
  <si>
    <t>Seletions (rectangle, gaussian,dual_rayleigh,triangle</t>
  </si>
  <si>
    <t>L</t>
  </si>
  <si>
    <t>samples_for_C2M</t>
  </si>
  <si>
    <t>Histogram_Window_Weight</t>
  </si>
  <si>
    <t>gaussian</t>
  </si>
  <si>
    <t>selection</t>
  </si>
  <si>
    <t>M</t>
  </si>
  <si>
    <t>EW</t>
  </si>
  <si>
    <t>Qr</t>
  </si>
  <si>
    <t>UI</t>
  </si>
  <si>
    <t>filter and Eq</t>
  </si>
  <si>
    <t>TDR and ERL options</t>
  </si>
  <si>
    <t>f_r</t>
  </si>
  <si>
    <t>*fb</t>
  </si>
  <si>
    <t>TDR</t>
  </si>
  <si>
    <t>c(0)</t>
  </si>
  <si>
    <t>min</t>
  </si>
  <si>
    <t>ERL</t>
  </si>
  <si>
    <t>ICN parameters</t>
  </si>
  <si>
    <t>c(-1)</t>
  </si>
  <si>
    <t xml:space="preserve"> [-0.2:0.02:0]</t>
  </si>
  <si>
    <t>[min:step:max]</t>
  </si>
  <si>
    <t>ERL_ONLY</t>
  </si>
  <si>
    <t>f_v</t>
  </si>
  <si>
    <t>Fb</t>
  </si>
  <si>
    <t>c(-2)</t>
  </si>
  <si>
    <t>[0:.02:0.1]</t>
  </si>
  <si>
    <t>TR_TDR</t>
  </si>
  <si>
    <t>f_f</t>
  </si>
  <si>
    <t>c(-3)</t>
  </si>
  <si>
    <t>[-0.1:.02:0]</t>
  </si>
  <si>
    <t>N</t>
  </si>
  <si>
    <t>f_n</t>
  </si>
  <si>
    <t>c(1)</t>
  </si>
  <si>
    <t>TDR_Butterworth</t>
  </si>
  <si>
    <t>f_2</t>
  </si>
  <si>
    <t>N_b</t>
  </si>
  <si>
    <t>beta_x</t>
  </si>
  <si>
    <t>A_ft</t>
  </si>
  <si>
    <t>b_max(1)</t>
  </si>
  <si>
    <t>As/dffe1</t>
  </si>
  <si>
    <t>rho_x</t>
  </si>
  <si>
    <t>A_nt</t>
  </si>
  <si>
    <t>b_max(2..N_b)</t>
  </si>
  <si>
    <t>As/dfe2..N_b</t>
  </si>
  <si>
    <t>TDR_W_TXPKG</t>
  </si>
  <si>
    <t>b_min(1)</t>
  </si>
  <si>
    <t>N_bx</t>
  </si>
  <si>
    <t>Floating Tap Control</t>
  </si>
  <si>
    <t>b_min(2..N_b)</t>
  </si>
  <si>
    <t>fixture delay time</t>
  </si>
  <si>
    <t>N_bg</t>
  </si>
  <si>
    <t xml:space="preserve"> 0 1 2 or 3 groups</t>
  </si>
  <si>
    <t>g_DC</t>
  </si>
  <si>
    <t>[-13:1:0]</t>
  </si>
  <si>
    <t>Tukey_Window</t>
  </si>
  <si>
    <t>N_bf</t>
  </si>
  <si>
    <t>taps per group</t>
  </si>
  <si>
    <t>f_z</t>
  </si>
  <si>
    <t>Noise, jitter</t>
  </si>
  <si>
    <t>N_f</t>
  </si>
  <si>
    <t>UI span for floating taps</t>
  </si>
  <si>
    <t>f_p1</t>
  </si>
  <si>
    <t>sigma_RJ</t>
  </si>
  <si>
    <t>bmaxg</t>
  </si>
  <si>
    <t>max DFE value for floating taps</t>
  </si>
  <si>
    <t>f_p2</t>
  </si>
  <si>
    <t>A_DD</t>
  </si>
  <si>
    <t>B_float_RSS_MAX</t>
  </si>
  <si>
    <t>rss tail tap limit</t>
  </si>
  <si>
    <t>g_DC_HP</t>
  </si>
  <si>
    <t>[-6:1:0]</t>
  </si>
  <si>
    <t>eta_0</t>
  </si>
  <si>
    <t>V^2/GHz</t>
  </si>
  <si>
    <t>N_tail_start</t>
  </si>
  <si>
    <t>(UI) start of tail taps limit</t>
  </si>
  <si>
    <t>f_HP_PZ</t>
  </si>
  <si>
    <t>SNR_TX</t>
  </si>
  <si>
    <t>Butterworth</t>
  </si>
  <si>
    <t>include in fr</t>
  </si>
  <si>
    <t>R_LM</t>
  </si>
  <si>
    <t>Receiver testing</t>
  </si>
  <si>
    <t>Raised_Cosine</t>
  </si>
  <si>
    <t>RX_CALIBRATION</t>
  </si>
  <si>
    <t>RC_Start</t>
  </si>
  <si>
    <t>Hz</t>
  </si>
  <si>
    <t>start freq for RCos</t>
  </si>
  <si>
    <t>Sigma BBN step</t>
  </si>
  <si>
    <t>RC_end</t>
  </si>
  <si>
    <t>end freq for RCos</t>
  </si>
  <si>
    <t>Var1</t>
  </si>
  <si>
    <t>Var2</t>
  </si>
  <si>
    <t>Var3</t>
  </si>
  <si>
    <t>Var4</t>
  </si>
  <si>
    <t>matlab variable</t>
  </si>
  <si>
    <t>keyword</t>
  </si>
  <si>
    <t>default</t>
  </si>
  <si>
    <t>info</t>
  </si>
  <si>
    <t>param.kappa1</t>
  </si>
  <si>
    <t>kappa1</t>
  </si>
  <si>
    <t xml:space="preserve"> if set 0 reflection at tp0 are omitted from COM</t>
  </si>
  <si>
    <t>param.kappa2</t>
  </si>
  <si>
    <t>kappa2</t>
  </si>
  <si>
    <t xml:space="preserve"> if set 0 reflection at tp5 are omitted from COM</t>
  </si>
  <si>
    <t xml:space="preserve">OP.dynamic_txffe </t>
  </si>
  <si>
    <t>Dynamic TXFFE</t>
  </si>
  <si>
    <t xml:space="preserve"> Temporary switch for testing new optimize_fom with dynamic txffe</t>
  </si>
  <si>
    <t xml:space="preserve">OP.FloatingDFE_Development </t>
  </si>
  <si>
    <t>FloatingDFE_Development</t>
  </si>
  <si>
    <t xml:space="preserve"> Temporary switch for testing new floating dfe routine</t>
  </si>
  <si>
    <t xml:space="preserve">param.fb </t>
  </si>
  <si>
    <t xml:space="preserve"> Baud (Signaling) rate in Gbaud</t>
  </si>
  <si>
    <t xml:space="preserve">param.f2 </t>
  </si>
  <si>
    <t xml:space="preserve"> frequency in GHz for intergration compuation of ICN or FOM_Ild in GHz</t>
  </si>
  <si>
    <t xml:space="preserve">param.max_start_freq </t>
  </si>
  <si>
    <t xml:space="preserve"> minimum required frequency start for s parameters</t>
  </si>
  <si>
    <t xml:space="preserve">param.f1 </t>
  </si>
  <si>
    <t>f_1</t>
  </si>
  <si>
    <t xml:space="preserve"> start frequency for ICN and ILD calculations in GHz</t>
  </si>
  <si>
    <t xml:space="preserve">param.max_freq_step </t>
  </si>
  <si>
    <t xml:space="preserve"> freqency step</t>
  </si>
  <si>
    <t xml:space="preserve">param.tx_ffe_c0_min </t>
  </si>
  <si>
    <t xml:space="preserve"> TX equalizer cursor minimum value (actual value is calculated as 1-sum(abs(tap)), Grid seat ingored for when C(0) is below this value</t>
  </si>
  <si>
    <t xml:space="preserve">param.ndfe </t>
  </si>
  <si>
    <t xml:space="preserve"> Decision feedback fixed equalizer (DFE) length</t>
  </si>
  <si>
    <t xml:space="preserve">param.N_v </t>
  </si>
  <si>
    <t>N_v</t>
  </si>
  <si>
    <t xml:space="preserve"> number of UI used to compute Vf</t>
  </si>
  <si>
    <t xml:space="preserve">param.D_p </t>
  </si>
  <si>
    <t>D_p</t>
  </si>
  <si>
    <t xml:space="preserve"> number of precursor UI's used to compute Vf Default to 10</t>
  </si>
  <si>
    <t xml:space="preserve">param.N_bx </t>
  </si>
  <si>
    <t xml:space="preserve"> Used for ERL to Compensate for a number of Ui assoicated with the DFE</t>
  </si>
  <si>
    <t>param.N_bg</t>
  </si>
  <si>
    <t xml:space="preserve"> number of group of floating tap. Used as a switch, 0 means no float</t>
  </si>
  <si>
    <t>param.N_bf</t>
  </si>
  <si>
    <t xml:space="preserve"> number of taps in group</t>
  </si>
  <si>
    <t>param.N_bmax</t>
  </si>
  <si>
    <t>N_bmax</t>
  </si>
  <si>
    <t xml:space="preserve"> UI span for floating taps</t>
  </si>
  <si>
    <t xml:space="preserve"> UI span for floating taps. replaced by N_bmax</t>
  </si>
  <si>
    <t>param.bmaxg</t>
  </si>
  <si>
    <t xml:space="preserve"> max DFE value for floating taps</t>
  </si>
  <si>
    <t>param.B_float_RSS_MAX</t>
  </si>
  <si>
    <t xml:space="preserve"> floating DFE tap start for RSS floating tap limit</t>
  </si>
  <si>
    <t>param.N_tail_start</t>
  </si>
  <si>
    <t xml:space="preserve"> start range for max RSS limit for DFE taps</t>
  </si>
  <si>
    <t xml:space="preserve">param.dfe_delta </t>
  </si>
  <si>
    <t>N_b_step</t>
  </si>
  <si>
    <t xml:space="preserve"> discreatiztion of DFE, 0 disables and is not normally used</t>
  </si>
  <si>
    <t>param.ffe_pre_tap_len</t>
  </si>
  <si>
    <t>ffe_pre_tap_len</t>
  </si>
  <si>
    <t xml:space="preserve"> RX ffe pre cursor tap length</t>
  </si>
  <si>
    <t>param.ffe_post_tap_len</t>
  </si>
  <si>
    <t>ffe_post_tap_len</t>
  </si>
  <si>
    <t xml:space="preserve"> Rx FFE post cursor tap length</t>
  </si>
  <si>
    <t>param.ffe_tap_step_size</t>
  </si>
  <si>
    <t>ffe_tap_step_size</t>
  </si>
  <si>
    <t xml:space="preserve"> Rx FFE tap step size</t>
  </si>
  <si>
    <t>param.ffe_main_cursor_min</t>
  </si>
  <si>
    <t>ffe_main_cursor_min</t>
  </si>
  <si>
    <t xml:space="preserve"> Rx FFE main cursor miminum </t>
  </si>
  <si>
    <t>param.ffe_pre_tap1_max</t>
  </si>
  <si>
    <t>ffe_pre_tap1_max</t>
  </si>
  <si>
    <t xml:space="preserve"> Rx FFE precursor tap1 limit</t>
  </si>
  <si>
    <t>param.ffe_post_tap1_max</t>
  </si>
  <si>
    <t>ffe_post_tap1_max</t>
  </si>
  <si>
    <t xml:space="preserve"> Rx FFE post cursor tap1 limit</t>
  </si>
  <si>
    <t>param.ffe_tapn_max</t>
  </si>
  <si>
    <t>ffe_tapn_max</t>
  </si>
  <si>
    <t xml:space="preserve"> Rx FFE precursor tapn limit</t>
  </si>
  <si>
    <t>param.ffe_backoff</t>
  </si>
  <si>
    <t>ffe_backoff</t>
  </si>
  <si>
    <t xml:space="preserve"> see if better zero foreced solution is better by backing off the number specified FFE taps one at at time</t>
  </si>
  <si>
    <t xml:space="preserve">param.g_DC_HP_values </t>
  </si>
  <si>
    <t>-</t>
  </si>
  <si>
    <t xml:space="preserve"> CTF AC-DC gain list (GDC2)</t>
  </si>
  <si>
    <t xml:space="preserve">param.f_HP </t>
  </si>
  <si>
    <t xml:space="preserve"> CFT pole pole zero pair in GHz for low frequency CTF</t>
  </si>
  <si>
    <t xml:space="preserve">param.f_HP_Z </t>
  </si>
  <si>
    <t>f_HP_Z</t>
  </si>
  <si>
    <t xml:space="preserve"> CFT zero fz1 is in GHz. Normally a list for 120e. Not normally use elsewise</t>
  </si>
  <si>
    <t xml:space="preserve">param.f_HP_P </t>
  </si>
  <si>
    <t>f_HP_P</t>
  </si>
  <si>
    <t xml:space="preserve"> CFT pole fp2 is in GHz. Normally a list for 120e. Not normally use elsewise</t>
  </si>
  <si>
    <t>param.Min_VEO</t>
  </si>
  <si>
    <t xml:space="preserve"> used when PMD_type is C2M</t>
  </si>
  <si>
    <t>param.Max_VEO</t>
  </si>
  <si>
    <t xml:space="preserve">Inf </t>
  </si>
  <si>
    <t xml:space="preserve"> used when PMD_type is C2M and is not really computed per spec</t>
  </si>
  <si>
    <t>param.Min_VEO_Test</t>
  </si>
  <si>
    <t>EH_min_test</t>
  </si>
  <si>
    <t xml:space="preserve"> Older syntax. Used when PMD_type is C2M. This allow EH to go below EH_min. If set to zero it is ignored (same as Min_VEO_test)</t>
  </si>
  <si>
    <t xml:space="preserve"> used when PMD_type is C2M. This allow EH to go blow EH_min. If set to Zero it is ignored</t>
  </si>
  <si>
    <t>param.CTLE_type</t>
  </si>
  <si>
    <t>CTLE_type</t>
  </si>
  <si>
    <t>CL93</t>
  </si>
  <si>
    <t xml:space="preserve"> Sets the CTLE type default is poles and zeros (i.e. not a list of poles as in 120e) </t>
  </si>
  <si>
    <t xml:space="preserve">param.ctle_gdc_values </t>
  </si>
  <si>
    <t xml:space="preserve"> AC-DC gain list</t>
  </si>
  <si>
    <t xml:space="preserve">param.CTLE_fp1 </t>
  </si>
  <si>
    <t xml:space="preserve"> fp1 is in GHz</t>
  </si>
  <si>
    <t xml:space="preserve">param.CTLE_fp2 </t>
  </si>
  <si>
    <t xml:space="preserve"> fp2 is in GHz</t>
  </si>
  <si>
    <t xml:space="preserve">param.CTLE_fz </t>
  </si>
  <si>
    <t xml:space="preserve"> fz is in GHz</t>
  </si>
  <si>
    <t xml:space="preserve">        param.g_DC_HP_values </t>
  </si>
  <si>
    <t xml:space="preserve"> Continuous time filter DC gain settings (G_DC2)</t>
  </si>
  <si>
    <t xml:space="preserve">        param.f_HP </t>
  </si>
  <si>
    <t xml:space="preserve"> fLF is in GHz</t>
  </si>
  <si>
    <t xml:space="preserve">param.GDC_MIN </t>
  </si>
  <si>
    <t>GDC_MIN</t>
  </si>
  <si>
    <t xml:space="preserve"> max ACDC gain, if 0 ignore</t>
  </si>
  <si>
    <t>param.cursor_gain</t>
  </si>
  <si>
    <t>crusor_gain</t>
  </si>
  <si>
    <t xml:space="preserve"> only FFE and not supported</t>
  </si>
  <si>
    <t xml:space="preserve">param.a_thru </t>
  </si>
  <si>
    <t xml:space="preserve"> Victim differential peak source output voltage (half of peak to peak)</t>
  </si>
  <si>
    <t xml:space="preserve">param.a_fext </t>
  </si>
  <si>
    <t xml:space="preserve"> FEXT aggressor differential peak source output voltage (half of peak to peak)</t>
  </si>
  <si>
    <t xml:space="preserve">param.a_next </t>
  </si>
  <si>
    <t xml:space="preserve"> NEXT aggressor differential peak source output voltage (half of peak to peak)</t>
  </si>
  <si>
    <t xml:space="preserve">param.a_icn_fext </t>
  </si>
  <si>
    <t xml:space="preserve"> FEXT aggressor amplitude for ICN. Defaults to A_fe if not specified</t>
  </si>
  <si>
    <t xml:space="preserve">param.a_icn_next </t>
  </si>
  <si>
    <t xml:space="preserve"> NEXT aggressor amplitude for ICN. Defaults to A_ne if not specified</t>
  </si>
  <si>
    <t xml:space="preserve">param.levels </t>
  </si>
  <si>
    <t xml:space="preserve"> number of symbols levels (PAM-4 is 4, NRZ is 2)</t>
  </si>
  <si>
    <t xml:space="preserve">param.specBER </t>
  </si>
  <si>
    <t xml:space="preserve"> Target detector error ratio</t>
  </si>
  <si>
    <t xml:space="preserve">param.pass_threshold </t>
  </si>
  <si>
    <t xml:space="preserve"> the pass fail threshold for COM in dB</t>
  </si>
  <si>
    <t xml:space="preserve">param.ERL_pass_threshold </t>
  </si>
  <si>
    <t xml:space="preserve"> the pass fail threshold for ERL in dB</t>
  </si>
  <si>
    <t xml:space="preserve">param.VEC_pass_threshold </t>
  </si>
  <si>
    <t>VEC Pass threshold</t>
  </si>
  <si>
    <t xml:space="preserve"> the pass fail threshold for VEC in dB only used when PMD_type is C2M</t>
  </si>
  <si>
    <t xml:space="preserve">param.sigma_RJ </t>
  </si>
  <si>
    <t xml:space="preserve"> rms of of random jitter</t>
  </si>
  <si>
    <t xml:space="preserve">param.A_DD </t>
  </si>
  <si>
    <t xml:space="preserve"> Normalized peak dual-Dirac noise, this is half of the total bound uncorrelated jitter (BUJ) in UI</t>
  </si>
  <si>
    <t xml:space="preserve">param.eta_0 </t>
  </si>
  <si>
    <t xml:space="preserve"> One-sided noise spectral density (V^2/GHz).Input refered noise at TP5. Input referred noise at TP5</t>
  </si>
  <si>
    <t xml:space="preserve">param.SNDR </t>
  </si>
  <si>
    <t xml:space="preserve"> Transmitter SNDR noise in dB</t>
  </si>
  <si>
    <t xml:space="preserve">param.R_LM </t>
  </si>
  <si>
    <t xml:space="preserve"> Ratio of level separation mismatch. Relevant when not PAM-2 (NRZ).</t>
  </si>
  <si>
    <t xml:space="preserve">param.samples_per_ui </t>
  </si>
  <si>
    <t xml:space="preserve"> Samples per UI</t>
  </si>
  <si>
    <t xml:space="preserve">param.bmax(1:param.ndfe)     </t>
  </si>
  <si>
    <t xml:space="preserve"> DFE magnitude limit, first coefficient(ignored if Nb=0)</t>
  </si>
  <si>
    <t>param.gqual</t>
  </si>
  <si>
    <t>G_Qual</t>
  </si>
  <si>
    <t xml:space="preserve"> G_Qual are the dB ranges of g_DC g DC )which correspond tog_DC_HP (g DC2)</t>
  </si>
  <si>
    <t>param.g2qual</t>
  </si>
  <si>
    <t>G2_Qual</t>
  </si>
  <si>
    <t xml:space="preserve"> G2_Qual limit values of g_DC_HP (g DC2 ) which corresponds to ranges of g_DC g DC specified with G_QUAL</t>
  </si>
  <si>
    <t xml:space="preserve">param.C_pkg_board </t>
  </si>
  <si>
    <t xml:space="preserve">8e-06 0 </t>
  </si>
  <si>
    <t xml:space="preserve"> C_p in nF (single sided)</t>
  </si>
  <si>
    <t xml:space="preserve">param.C_diepad </t>
  </si>
  <si>
    <t xml:space="preserve">4e-05 0 9e-05 0 0.00011 0 </t>
  </si>
  <si>
    <t xml:space="preserve"> C_d in nF (single sided)</t>
  </si>
  <si>
    <t xml:space="preserve">param.L_comp </t>
  </si>
  <si>
    <t xml:space="preserve"> L_s in nH (single sided)</t>
  </si>
  <si>
    <t xml:space="preserve">param.C_bump </t>
  </si>
  <si>
    <t xml:space="preserve"> C_b in nF (single sided)</t>
  </si>
  <si>
    <t xml:space="preserve">param.C_v </t>
  </si>
  <si>
    <t>C_v</t>
  </si>
  <si>
    <t xml:space="preserve"> C_v in nF (via cap)  (single sided)</t>
  </si>
  <si>
    <t xml:space="preserve">param.R_diepad </t>
  </si>
  <si>
    <t xml:space="preserve">50 50 </t>
  </si>
  <si>
    <t xml:space="preserve"> Die source termination resistance  (single sided)</t>
  </si>
  <si>
    <t xml:space="preserve">param.Z_t </t>
  </si>
  <si>
    <t>Z_t</t>
  </si>
  <si>
    <t xml:space="preserve">  single sided source termination reference resistance for TDR and ERL </t>
  </si>
  <si>
    <t xml:space="preserve">param.TR_TDR </t>
  </si>
  <si>
    <t xml:space="preserve">  Gaussian shaped transition time for TDR source in ns </t>
  </si>
  <si>
    <t xml:space="preserve">param.Z0 </t>
  </si>
  <si>
    <t xml:space="preserve"> </t>
  </si>
  <si>
    <t xml:space="preserve">param.z_p_tx_cases </t>
  </si>
  <si>
    <t xml:space="preserve">12 2 0.18 0.5 30 2 0.18 0.5 4 0.4 0.18 0.4 </t>
  </si>
  <si>
    <t xml:space="preserve"> List of victim transmitter package trace lengths in mm, one per case</t>
  </si>
  <si>
    <t xml:space="preserve">param.C_0 </t>
  </si>
  <si>
    <t xml:space="preserve"> If Include PCB is set to 1, near device single ended capacitance C0  in nF is added  </t>
  </si>
  <si>
    <t xml:space="preserve">param.C_1 </t>
  </si>
  <si>
    <t xml:space="preserve"> if Include PCB is set to 1, connector side single ended capacitance C1 in nF is added </t>
  </si>
  <si>
    <t xml:space="preserve">param.z_p_next_cases </t>
  </si>
  <si>
    <t xml:space="preserve">0 0 0 0 0 0 0 0 0 0 0 0 </t>
  </si>
  <si>
    <t xml:space="preserve"> List of NEXT transmitter package trace lengths in mm, one per case</t>
  </si>
  <si>
    <t xml:space="preserve">param.z_p_fext_cases </t>
  </si>
  <si>
    <t xml:space="preserve"> List of FEXT transmitter package trace lengths in mm, one per case</t>
  </si>
  <si>
    <t xml:space="preserve">param.z_p_rx_cases </t>
  </si>
  <si>
    <t xml:space="preserve"> List of FEXT receiver package trace lengths in mm, one per case</t>
  </si>
  <si>
    <t xml:space="preserve">param.pkg_gamma0_a1_a2 </t>
  </si>
  <si>
    <t xml:space="preserve">0 0.001734 0.0001455 </t>
  </si>
  <si>
    <t>Fitting parameters for package model per unit length. First element is in 1/mm and affects DC loss of package model . Second element is in ns1/2/mm and affects loss proportional to sqrt(f). Third element is in ns/mm and affects loss proportional to f.</t>
  </si>
  <si>
    <t xml:space="preserve">param.pkg_tau </t>
  </si>
  <si>
    <t xml:space="preserve"> Package model transmission line delay ns/mm</t>
  </si>
  <si>
    <t xml:space="preserve">param.pkg_Z_c </t>
  </si>
  <si>
    <t xml:space="preserve"> Package model transmission line characteristic impedance [ Tx , Rx ]</t>
  </si>
  <si>
    <t xml:space="preserve">param.PKG_Tx_FFE_preset </t>
  </si>
  <si>
    <t>PKG_Tx_FFE_preset</t>
  </si>
  <si>
    <t xml:space="preserve"> RIM 08-18-2022 for Tx preset capability</t>
  </si>
  <si>
    <t xml:space="preserve">param.brd_gamma0_a1_a2 </t>
  </si>
  <si>
    <t xml:space="preserve">0 0.0004114 0.0002547 </t>
  </si>
  <si>
    <t xml:space="preserve"> Fitting parameters for package model per unit length. First element is in 1/mm and affects DC loss of package model . Second element is in ns1/2/mm and affects loss proportional to sqrt(f). Third element is in ns/mm and affects loss proportional to f.</t>
  </si>
  <si>
    <t xml:space="preserve">param.brd_tau </t>
  </si>
  <si>
    <t xml:space="preserve"> Board model transmission line delay ns/mm</t>
  </si>
  <si>
    <t xml:space="preserve">param.brd_Z_c </t>
  </si>
  <si>
    <t xml:space="preserve"> Board model transmission line characteristic impedance [ Tx , Rx ]</t>
  </si>
  <si>
    <t xml:space="preserve">param.z_bp_tx </t>
  </si>
  <si>
    <t xml:space="preserve">  Victim transmitter board trace lengths in mm</t>
  </si>
  <si>
    <t xml:space="preserve">param.z_bp_next </t>
  </si>
  <si>
    <t xml:space="preserve"> Next Assessor transmitter board trace lengths in mm</t>
  </si>
  <si>
    <t xml:space="preserve">param.z_bp_fext </t>
  </si>
  <si>
    <t xml:space="preserve"> Rext Assessor transmitter board trace lengths in mm</t>
  </si>
  <si>
    <t xml:space="preserve">param.z_bp_rx </t>
  </si>
  <si>
    <t xml:space="preserve"> Victim receiver board trace lengths in mm</t>
  </si>
  <si>
    <t xml:space="preserve">param.snpPortsOrder </t>
  </si>
  <si>
    <t xml:space="preserve">1 3 2 4 </t>
  </si>
  <si>
    <t xml:space="preserve"> s parameter port order [ tx+ tx- rx+ rx-]</t>
  </si>
  <si>
    <t>param.delta_IL</t>
  </si>
  <si>
    <t>delta_IL</t>
  </si>
  <si>
    <t xml:space="preserve"> experiemnal</t>
  </si>
  <si>
    <t xml:space="preserve">param.f_v </t>
  </si>
  <si>
    <t xml:space="preserve"> For FOM_ILD: Transiton rate cut off frequency for ICN/ILD calc in terms of fb</t>
  </si>
  <si>
    <t xml:space="preserve">param.f_f </t>
  </si>
  <si>
    <t xml:space="preserve"> For ICN: Fext transiton rate cut off frequency for ICN calc in terms of fb</t>
  </si>
  <si>
    <t xml:space="preserve">param.f_n </t>
  </si>
  <si>
    <t xml:space="preserve"> For ICN: Next transiton rate cut off frequency for ICN calc in terms of fb</t>
  </si>
  <si>
    <t xml:space="preserve">param.f_r </t>
  </si>
  <si>
    <t xml:space="preserve"> reference receive filter in COM and in ICN/FOM_ILD calcs in terms of fb</t>
  </si>
  <si>
    <t>param.fb_BT_cutoff</t>
  </si>
  <si>
    <t>TDR_f_BT_3db</t>
  </si>
  <si>
    <t xml:space="preserve"> Bessel-Thomson 3 dB cut off freqeuncy in terms of fb</t>
  </si>
  <si>
    <t xml:space="preserve">param.BTorder </t>
  </si>
  <si>
    <t>BTorder</t>
  </si>
  <si>
    <t xml:space="preserve"> Bessel function order</t>
  </si>
  <si>
    <t xml:space="preserve">param.RC_Start </t>
  </si>
  <si>
    <t xml:space="preserve"> start frequency for raised cosine filter</t>
  </si>
  <si>
    <t xml:space="preserve">param.RC_end </t>
  </si>
  <si>
    <t xml:space="preserve"> end frequency for raised cosine filter</t>
  </si>
  <si>
    <t>param.beta_x</t>
  </si>
  <si>
    <t xml:space="preserve">  (for ERL) use default</t>
  </si>
  <si>
    <t>param.rho_x</t>
  </si>
  <si>
    <t xml:space="preserve"> (for ERL) use default</t>
  </si>
  <si>
    <t>param.tfx</t>
  </si>
  <si>
    <t xml:space="preserve"> fixture delay time (for ERL)</t>
  </si>
  <si>
    <t>param.Grr_limit</t>
  </si>
  <si>
    <t>Grr_limit</t>
  </si>
  <si>
    <t xml:space="preserve"> either do no use or set to 1 (for ERL)</t>
  </si>
  <si>
    <t>param.Grr</t>
  </si>
  <si>
    <t>Grr</t>
  </si>
  <si>
    <t>param.Gx</t>
  </si>
  <si>
    <t>Gx</t>
  </si>
  <si>
    <t xml:space="preserve"> ERL parameter param.Grr, This is used is the COM code</t>
  </si>
  <si>
    <t>param.LOCAL_SEARCH</t>
  </si>
  <si>
    <t>Local Search</t>
  </si>
  <si>
    <t xml:space="preserve"> Decreases COM compute time. Aetting to 2 seems ok ,if 0 search is full grid</t>
  </si>
  <si>
    <t>param.Tukey_Window</t>
  </si>
  <si>
    <t xml:space="preserve"> required for ERL. Set to 1. Default is 0.</t>
  </si>
  <si>
    <t>param.Noise_Crest_Factor</t>
  </si>
  <si>
    <t>Noise_Crest_Factor</t>
  </si>
  <si>
    <t xml:space="preserve"> Normally not used. If set this is q factor used for quantized Gaussian PDFs</t>
  </si>
  <si>
    <t xml:space="preserve">param.AC_CM_RMS </t>
  </si>
  <si>
    <t>AC_CM_RMS</t>
  </si>
  <si>
    <t xml:space="preserve"> AC_CM_RMS is the CM BBN AWGN RMS at COM source point. Default is 0. Adds common mode noise source to the COM signal path for the through channel</t>
  </si>
  <si>
    <t>param.ACCM_MAX_Freq</t>
  </si>
  <si>
    <t>ACCM_MAX_Freq</t>
  </si>
  <si>
    <t xml:space="preserve"> F max for integrating ACCM voltage in Hz. Default is fb</t>
  </si>
  <si>
    <t xml:space="preserve">param.T_O </t>
  </si>
  <si>
    <t xml:space="preserve"> Units are mUI. Histogram for VEC and VEO are computed over T_s +/- T_O.  </t>
  </si>
  <si>
    <t>T_h</t>
  </si>
  <si>
    <t xml:space="preserve"> superceded with T_O but is the internal values that is used. Do not use.</t>
  </si>
  <si>
    <t xml:space="preserve">param.samples_for_C2M </t>
  </si>
  <si>
    <t xml:space="preserve"> Finer sampling in terms of samples per UI for c2m histgram analysis.</t>
  </si>
  <si>
    <t>OP.Histogram_Window_Weight</t>
  </si>
  <si>
    <t>rectangle</t>
  </si>
  <si>
    <t>Weighting for VEC and VEO are histogram processing. Type are Gaussian,Dual Rayleigh,Triangle, and Rectangle (default)</t>
  </si>
  <si>
    <t>param.sigma_r</t>
  </si>
  <si>
    <t>sigma_r</t>
  </si>
  <si>
    <t xml:space="preserve"> sigma_r for 0.3ck Gaussian histogram window. Unit are UI. Preferred usage.</t>
  </si>
  <si>
    <t>param.Qr</t>
  </si>
  <si>
    <t xml:space="preserve"> sigma_r replaces Qr gasussian histogram window. Unit are UI</t>
  </si>
  <si>
    <t>param.QL</t>
  </si>
  <si>
    <t>QL</t>
  </si>
  <si>
    <t xml:space="preserve"> superceded with sigma_r but is the internal values that is used</t>
  </si>
  <si>
    <t>param.skew_ps</t>
  </si>
  <si>
    <t>skew_ps</t>
  </si>
  <si>
    <t xml:space="preserve"> experiment p/n skew. Not used.</t>
  </si>
  <si>
    <t>param.imb_Z_fctr</t>
  </si>
  <si>
    <t>imb_Z_fctr</t>
  </si>
  <si>
    <t xml:space="preserve"> exprimental p/n impedance missmatch.  Not used.</t>
  </si>
  <si>
    <t>param.imb_C_fctr</t>
  </si>
  <si>
    <t>imb_C_fctr</t>
  </si>
  <si>
    <t xml:space="preserve"> exprimental p/n capacitance missmatch.  Not used.</t>
  </si>
  <si>
    <t>param.flip</t>
  </si>
  <si>
    <t>flip</t>
  </si>
  <si>
    <t xml:space="preserve"> exprimental p/n missmatch flip.  Not used.</t>
  </si>
  <si>
    <t xml:space="preserve">OP.include_pcb </t>
  </si>
  <si>
    <t xml:space="preserve"> Used to add a PCB one each side of the passed s-parameters.</t>
  </si>
  <si>
    <t xml:space="preserve">OP.exit_if_deployed </t>
  </si>
  <si>
    <t>exit if deployed</t>
  </si>
  <si>
    <t xml:space="preserve"> may need set when COM is an exe</t>
  </si>
  <si>
    <t xml:space="preserve">OP.INCLUDE_CTLE </t>
  </si>
  <si>
    <t>INCLUDE_CTLE</t>
  </si>
  <si>
    <t xml:space="preserve"> do not use </t>
  </si>
  <si>
    <t>OP.EXE_MODE</t>
  </si>
  <si>
    <t>EXE_MODE</t>
  </si>
  <si>
    <t xml:space="preserve"> 12/21 0:legacy 1:fast 2:superfast default is 1.</t>
  </si>
  <si>
    <t xml:space="preserve">OP.INCLUDE_FILTER </t>
  </si>
  <si>
    <t>INCLUDE_TX_RX_FILTER</t>
  </si>
  <si>
    <t xml:space="preserve"> do not use</t>
  </si>
  <si>
    <t xml:space="preserve">OP.force_pdf_bin_size </t>
  </si>
  <si>
    <t>Force PDF bin size</t>
  </si>
  <si>
    <t xml:space="preserve">OP.BinSize </t>
  </si>
  <si>
    <t>PDF bin size</t>
  </si>
  <si>
    <t xml:space="preserve"> set lower for faster computation time but less accuracy. </t>
  </si>
  <si>
    <t xml:space="preserve">OP.DEBUG </t>
  </si>
  <si>
    <t xml:space="preserve"> supresss some interim compuation value printouts</t>
  </si>
  <si>
    <t xml:space="preserve">OP.DISPLAY_WINDOW </t>
  </si>
  <si>
    <t xml:space="preserve"> controls if graph plots are displayed. Typically goes along with DIAGNOSTICS</t>
  </si>
  <si>
    <t xml:space="preserve">OP.CSV_REPORT </t>
  </si>
  <si>
    <t xml:space="preserve"> saves all the output parameters to a CSV file in the results directory, If DIAGNOSTICS is set then a mat file is also created</t>
  </si>
  <si>
    <t>OP.SAVE_TD</t>
  </si>
  <si>
    <t>SAVE_TD</t>
  </si>
  <si>
    <t xml:space="preserve"> Save the time domian waveforms. FIR, PR etc. in an output structure</t>
  </si>
  <si>
    <t>OP.SAVE_FIGURES</t>
  </si>
  <si>
    <t xml:space="preserve"> save displayed figures in the results directory</t>
  </si>
  <si>
    <t>OP.SAVE_FIGURE_to_CSV</t>
  </si>
  <si>
    <t>SAVE_FIGURE_to_CSV</t>
  </si>
  <si>
    <t xml:space="preserve"> does not work. do not use.</t>
  </si>
  <si>
    <t xml:space="preserve">OP.GET_FD </t>
  </si>
  <si>
    <t>Display frequency domain</t>
  </si>
  <si>
    <t xml:space="preserve"> Not normally set in the config file. It is normally just set to true to get FD plots</t>
  </si>
  <si>
    <t xml:space="preserve">OP.INC_PACKAGE </t>
  </si>
  <si>
    <t>INC_PACKAGE</t>
  </si>
  <si>
    <t xml:space="preserve"> warning: INC_PACKAGE=0 not fully supported, instead, set Zp,Cd, and Cp parameters to zero and Zp select to 1</t>
  </si>
  <si>
    <t xml:space="preserve">OP.EW </t>
  </si>
  <si>
    <t xml:space="preserve"> RIM 3-18-2021 change defaults</t>
  </si>
  <si>
    <t xml:space="preserve">OP.IDEAL_TX_TERM </t>
  </si>
  <si>
    <t>IDEAL_TX_TERM</t>
  </si>
  <si>
    <t xml:space="preserve">OP.IDEAL_RX_TERM </t>
  </si>
  <si>
    <t>IDEAL_RX_TERM</t>
  </si>
  <si>
    <t xml:space="preserve">OP.TDMODE </t>
  </si>
  <si>
    <t>TDMODE</t>
  </si>
  <si>
    <t xml:space="preserve"> Enables the the use of pulse response instead of s-parameters. Assumes no packages or the packages are included in the PR. Default is 0.</t>
  </si>
  <si>
    <t xml:space="preserve">OP.FT_COOP </t>
  </si>
  <si>
    <t>FT_COOP</t>
  </si>
  <si>
    <t xml:space="preserve"> obsolete do not use.</t>
  </si>
  <si>
    <t xml:space="preserve">OP.RESULT_DIR </t>
  </si>
  <si>
    <t>.\results\200G_PRE_{date}\</t>
  </si>
  <si>
    <t xml:space="preserve"> directory where results like csv, mat, and/or figure files will be written</t>
  </si>
  <si>
    <t xml:space="preserve">OP.BREAD_CRUMBS </t>
  </si>
  <si>
    <t>BREAD_CRUMBS</t>
  </si>
  <si>
    <t xml:space="preserve"> if DIAGNOSTICS is set then param, OP, and chdata are include in the output for each run</t>
  </si>
  <si>
    <t xml:space="preserve">OP.BREAD_CRUMBS_FIELDS </t>
  </si>
  <si>
    <t>BREAD_CRUMBS_FIELDS</t>
  </si>
  <si>
    <t xml:space="preserve"> if BREAD_CRUMBs is enabled, this file controls what chdata fields are included</t>
  </si>
  <si>
    <t xml:space="preserve">OP.COM_CONTRIBUTION_CURVES </t>
  </si>
  <si>
    <t xml:space="preserve"> Default is 0. If set to 1 then a bar graph of COM contributors is produce instead of bathtub curves</t>
  </si>
  <si>
    <t xml:space="preserve">OP.ENFORCE_CAUSALITY </t>
  </si>
  <si>
    <t>Enforce Causality</t>
  </si>
  <si>
    <t xml:space="preserve"> default is 0. Not recommended</t>
  </si>
  <si>
    <t xml:space="preserve">OP.EC_REL_TOL </t>
  </si>
  <si>
    <t>Enforce Causality REL_TOL</t>
  </si>
  <si>
    <t xml:space="preserve"> Relative Tolerance parameter for causality, Hard enforcement, 1e-3, Soft enforcement,  1e-2</t>
  </si>
  <si>
    <t xml:space="preserve">OP.EC_DIFF_TOL </t>
  </si>
  <si>
    <t>Enforce Causality DIFF_TOL</t>
  </si>
  <si>
    <t xml:space="preserve"> Difference Tolerance parameter for causality, Hard enforcement, 1e-4,Soft enforcement, 1e-3</t>
  </si>
  <si>
    <t xml:space="preserve">OP.EC_PULSE_TOL </t>
  </si>
  <si>
    <t>Enforce Causality pulse start tolerance</t>
  </si>
  <si>
    <t xml:space="preserve"> Tolerance parameter for causality, Hard enforcement, 0.05, Soft enforcement, .01</t>
  </si>
  <si>
    <t xml:space="preserve">OP.pkg_len_select </t>
  </si>
  <si>
    <t xml:space="preserve"> List of package length indexes used to run COM</t>
  </si>
  <si>
    <t xml:space="preserve">OP.RX_CALIBRATION </t>
  </si>
  <si>
    <t xml:space="preserve"> Turn on RX_Calibration loop</t>
  </si>
  <si>
    <t xml:space="preserve">OP.sigma_bn_STEP </t>
  </si>
  <si>
    <t xml:space="preserve"> BBN step for Rx Calibration in volts. Defaults is 0.5e-3</t>
  </si>
  <si>
    <t xml:space="preserve">OP.BBN_Q_factor </t>
  </si>
  <si>
    <t>BBN Q factor</t>
  </si>
  <si>
    <t xml:space="preserve"> Overrides NEXT/FEXT noise Qfactor for  'Force BBN Q factor' used for reporting. does not affect COM.</t>
  </si>
  <si>
    <t xml:space="preserve">OP.force_BBN_Q_factor </t>
  </si>
  <si>
    <t>Force BBN Q factor</t>
  </si>
  <si>
    <t xml:space="preserve"> Used for reporting and bathtub curves. does not affect COM.</t>
  </si>
  <si>
    <t xml:space="preserve">OP.transmitter_transition_time </t>
  </si>
  <si>
    <t xml:space="preserve"> 20% to 80% transition time used for the Gaussian shaped source</t>
  </si>
  <si>
    <t>OP.RL_norm_test</t>
  </si>
  <si>
    <t>ERL_FOM</t>
  </si>
  <si>
    <t xml:space="preserve"> Defaults to 1 indicating variance is used for FOM determination.  Do not change.</t>
  </si>
  <si>
    <t xml:space="preserve">OP.T_r_meas_point </t>
  </si>
  <si>
    <t>T_r_meas_point</t>
  </si>
  <si>
    <t xml:space="preserve"> included for earlier version support. Not recommended to use.</t>
  </si>
  <si>
    <t>OP.T_r_filter_type</t>
  </si>
  <si>
    <t>T_r_filter_type</t>
  </si>
  <si>
    <t xml:space="preserve">OP.FORCE_TR </t>
  </si>
  <si>
    <t xml:space="preserve"> Included for earlier version support but should be set to 1 in most later config sheets.</t>
  </si>
  <si>
    <t xml:space="preserve">OP.TDR </t>
  </si>
  <si>
    <t xml:space="preserve"> Set to 1 to produce TDR results</t>
  </si>
  <si>
    <t>OP.TDR_duration</t>
  </si>
  <si>
    <t>TDR_duration</t>
  </si>
  <si>
    <t xml:space="preserve"> only used if N*UI is longer than the TDR duration time.  Default is 5 times the raw s-parameter transit time.</t>
  </si>
  <si>
    <t xml:space="preserve">OP.N </t>
  </si>
  <si>
    <t xml:space="preserve"> duration time in UI which is used for ERL (PTDR)</t>
  </si>
  <si>
    <t xml:space="preserve">OP.WC_PORTZ </t>
  </si>
  <si>
    <t>WC_PORTZ</t>
  </si>
  <si>
    <t xml:space="preserve"> Do not use: Obsolete. </t>
  </si>
  <si>
    <t>OP.T_k</t>
  </si>
  <si>
    <t>T_k</t>
  </si>
  <si>
    <t xml:space="preserve"> Time span (ns) for which the impedance of port is determined using TDR.</t>
  </si>
  <si>
    <t xml:space="preserve">OP.ERL_ONLY </t>
  </si>
  <si>
    <t xml:space="preserve"> Compute ERL only</t>
  </si>
  <si>
    <t>OP.ERL</t>
  </si>
  <si>
    <t xml:space="preserve"> Enables ERL. Needs TDR to be set as well.</t>
  </si>
  <si>
    <t>OP.SHOW_BRD</t>
  </si>
  <si>
    <t>SHOW_BRD</t>
  </si>
  <si>
    <t xml:space="preserve"> indclude added board (PCB) in TDR and ERL. Default is 0.</t>
  </si>
  <si>
    <t xml:space="preserve">OP.TDR_W_TXPKG </t>
  </si>
  <si>
    <t xml:space="preserve"> adds tx package for TDR, PTDR, and ERL. Default is 0.</t>
  </si>
  <si>
    <t>OP.Bessel_Thomson</t>
  </si>
  <si>
    <t>Bessel_Thomson</t>
  </si>
  <si>
    <t xml:space="preserve"> enable Bessel Thomsen filter for COM</t>
  </si>
  <si>
    <t>OP.TDR_Butterworth</t>
  </si>
  <si>
    <t xml:space="preserve"> enable Butterworth filter for TDR, PTDR, and ERL</t>
  </si>
  <si>
    <t>OP.Butterworth</t>
  </si>
  <si>
    <t xml:space="preserve"> Enable Butterworth Rx filter for COM compuatetopm</t>
  </si>
  <si>
    <t>OP.Raised_Cosine</t>
  </si>
  <si>
    <t xml:space="preserve"> Not used if 0. Default is zero. Should set BT and BW to false</t>
  </si>
  <si>
    <t>OP.inc_reflect_board</t>
  </si>
  <si>
    <t>inc_reflect_board</t>
  </si>
  <si>
    <t xml:space="preserve"> Not used if 0. Default is zero.</t>
  </si>
  <si>
    <t>OP.AUTO_TFX</t>
  </si>
  <si>
    <t>AUTO_TFX</t>
  </si>
  <si>
    <t xml:space="preserve"> Mostly used for device ERL. If sent to 1 the fixture tfx will be estimated.</t>
  </si>
  <si>
    <t xml:space="preserve">OP.LIMIT_JITTER_CONTRIB_TO_DFE_SPAN </t>
  </si>
  <si>
    <t>LIMIT_JITTER_CONTRIB_TO_DFE_SPAN</t>
  </si>
  <si>
    <t xml:space="preserve"> Experimental. Default is 0.</t>
  </si>
  <si>
    <t xml:space="preserve">OP.impulse_response_truncation_threshold </t>
  </si>
  <si>
    <t>Impulse response truncation threshold</t>
  </si>
  <si>
    <t xml:space="preserve"> zero padding threshold in fraction of IR peak for the impulse response. Effectively controls the length of time for the PR. Larger values decrease run time and accuracy. Default is 1e-3.</t>
  </si>
  <si>
    <t xml:space="preserve">OP.interp_sparam_mag </t>
  </si>
  <si>
    <t>S-parameter magnitude extrapolation policy</t>
  </si>
  <si>
    <t>linear_trend_to_DC</t>
  </si>
  <si>
    <t xml:space="preserve"> magnitued extrapolation method</t>
  </si>
  <si>
    <t xml:space="preserve">OP.interp_sparam_phase </t>
  </si>
  <si>
    <t>S-parameter phase extrapolation policy</t>
  </si>
  <si>
    <t>extrap_cubic_to_dc_linear_to_inf</t>
  </si>
  <si>
    <t xml:space="preserve"> phase extrapolation method</t>
  </si>
  <si>
    <t>OP.PMD_type</t>
  </si>
  <si>
    <t xml:space="preserve">  Either C2C or C2M. C2M is for computing VEC and VEO</t>
  </si>
  <si>
    <t>OP.PHY</t>
  </si>
  <si>
    <t>PHY</t>
  </si>
  <si>
    <t xml:space="preserve"> The keyword OP.PMD_type is now used</t>
  </si>
  <si>
    <t>OP.TDECQ</t>
  </si>
  <si>
    <t>TDECQ</t>
  </si>
  <si>
    <t xml:space="preserve"> Experimental, for only option is none (0) or vma. Default is 0.</t>
  </si>
  <si>
    <t xml:space="preserve">OP.RUNTAG </t>
  </si>
  <si>
    <t xml:space="preserve"> This string is appended to the begining of results files </t>
  </si>
  <si>
    <t>OP.CDR</t>
  </si>
  <si>
    <t>CDR</t>
  </si>
  <si>
    <t>MM</t>
  </si>
  <si>
    <t xml:space="preserve"> 12/21 from Yuchun Lu to accomdate 'Mod-MM', Defautt is 'MM'</t>
  </si>
  <si>
    <t xml:space="preserve">OP.Optimize_loop_speed_up </t>
  </si>
  <si>
    <t>Optimize_loop_speed_up</t>
  </si>
  <si>
    <t xml:space="preserve"> If set to 0 (or default) normal looping, If set to 1 loop speedup by slightly reducing PD Fbin and FIR_threshold for optimize looping only  </t>
  </si>
  <si>
    <t xml:space="preserve">OP.use_simple_EP_model </t>
  </si>
  <si>
    <t>Use simple error propagation model</t>
  </si>
  <si>
    <t xml:space="preserve"> Use to calculate burst error rate (not normally used</t>
  </si>
  <si>
    <t xml:space="preserve">OP.nburst </t>
  </si>
  <si>
    <t>Max burst length calculated</t>
  </si>
  <si>
    <t xml:space="preserve"> Use to calculate burst error rate (not normally used)</t>
  </si>
  <si>
    <t xml:space="preserve">OP.COM_EP_margin </t>
  </si>
  <si>
    <t>Error propagation COM margin</t>
  </si>
  <si>
    <t xml:space="preserve"> Use to calculate  error propogation (not normally used)</t>
  </si>
  <si>
    <t xml:space="preserve">OP.USE_ETA0_PSD </t>
  </si>
  <si>
    <t>USE_ETA0_PSD</t>
  </si>
  <si>
    <t xml:space="preserve"> Used eta_0 PSD equaiton for sigma_n. Default is 0. Do not use.</t>
  </si>
  <si>
    <t xml:space="preserve">OP.SAVE_CONFIG2MAT </t>
  </si>
  <si>
    <t>SAVE_CONFIG2MAT</t>
  </si>
  <si>
    <t xml:space="preserve"> If set to 1 (default) saves parameters in mat file. Requires DIAGNOSTICS to be set.</t>
  </si>
  <si>
    <t xml:space="preserve">OP.PLOT_CM </t>
  </si>
  <si>
    <t>PLOT_CM</t>
  </si>
  <si>
    <t xml:space="preserve"> Display CM plots if set to 1. Default is 0.</t>
  </si>
  <si>
    <t>OP.fraction_of_F_range_start_extrap_from</t>
  </si>
  <si>
    <t>fraction_of_F_range_start_extrap_from</t>
  </si>
  <si>
    <t xml:space="preserve"> Frequency (fb) where high frequency extropolation begins for computing IR. Helps control Gibbs phenomena. defualt is 0.75.</t>
  </si>
  <si>
    <t xml:space="preserve">OP.COMPUTE_RILN </t>
  </si>
  <si>
    <t>COMPUTE_RILN</t>
  </si>
  <si>
    <t xml:space="preserve"> Computes RILN default is 0.  FOM_RILN reported</t>
  </si>
  <si>
    <t xml:space="preserve">OP.COMPUTE_TDILN </t>
  </si>
  <si>
    <t>COMPUTE_TDILN</t>
  </si>
  <si>
    <t xml:space="preserve">  computes TD ILN from complex freq IL fit. FOM_TDILN reported.</t>
  </si>
  <si>
    <t xml:space="preserve">OP.SAVE_KEYWORD_FILE </t>
  </si>
  <si>
    <t>SAVE_KEYWORD_FILE</t>
  </si>
  <si>
    <t xml:space="preserve"> Save csv file of COM parameter (OP) and keywords. Not implemented. </t>
  </si>
  <si>
    <t xml:space="preserve">OP.SNR_TXwC0 </t>
  </si>
  <si>
    <t>SNR_TXwC0</t>
  </si>
  <si>
    <t xml:space="preserve"> Adjust SNR_TX with C0</t>
  </si>
  <si>
    <t>to re-run last COM run  in matlab</t>
  </si>
  <si>
    <t>eval(['a = ' getappdata(0,'cmd_str')])</t>
  </si>
  <si>
    <t>[0 1.0404e-3 4.201e-4]</t>
  </si>
  <si>
    <t>do not use</t>
  </si>
  <si>
    <t>Ohm (tdr sel)</t>
  </si>
  <si>
    <t>under consideration</t>
  </si>
  <si>
    <t>[0:0.01:0.1]</t>
  </si>
  <si>
    <t>c(2)</t>
  </si>
  <si>
    <t>c(3)</t>
  </si>
  <si>
    <t>[-0.15:0.05:0]</t>
  </si>
  <si>
    <t>[0 1.734e-3 1.455e-4]</t>
  </si>
  <si>
    <t>[-7:1:0]</t>
  </si>
  <si>
    <t>[ -0.0041    0.0219   -0.1151    1.0000; 0.0127    0.0493   -0.1761    1.0000]</t>
  </si>
  <si>
    <t>[ -0.0931 1; -0.1048 1 ]</t>
  </si>
  <si>
    <t>C:\Users\richardm\Documents\Scratch\results\c2m_{date}\</t>
  </si>
  <si>
    <t>G_Q</t>
  </si>
  <si>
    <t>[0:0.05:0.15]</t>
  </si>
  <si>
    <t>[96  78.2]</t>
  </si>
  <si>
    <t>[55 55]</t>
  </si>
  <si>
    <t xml:space="preserve"> [TX RX]  or selected</t>
  </si>
  <si>
    <t>normailized</t>
  </si>
  <si>
    <t>[0 0.001361 0.0002326]</t>
  </si>
  <si>
    <t>highlighted are  under re-consideration</t>
  </si>
  <si>
    <t>[0  0.0008455 0.000340225]</t>
  </si>
  <si>
    <t>[92 92 ; 70 70; 80 80; 100 100]</t>
  </si>
  <si>
    <t>[ 1 2 3]</t>
  </si>
  <si>
    <t>oif2022.065.02</t>
  </si>
  <si>
    <t>[ 45 45]</t>
  </si>
  <si>
    <t>[ 1 3 2 4 ]</t>
  </si>
  <si>
    <t>[0.4e-4  0.9e-4  1.1e-4 ;0.4e-4  0.9e-4  1.1e-4 ]</t>
  </si>
  <si>
    <t>[0.12 0.15 0.14; 0.12 0.15 0.14 ]</t>
  </si>
  <si>
    <t>[0.3e-4  0.3e-4 ]</t>
  </si>
  <si>
    <t>[ 0 0 ]</t>
  </si>
  <si>
    <t>11-2022 BenArtsi pkg</t>
  </si>
  <si>
    <t>[12 31 45; 1 1 1  ; 0.1 0.1 0.1 ; 0.58 0.58 0.58  ]</t>
  </si>
  <si>
    <t>[12 29 45; 1 1 1  ; 0.1 0.1 0.1 ; 0.58 0.58 0.58  ]</t>
  </si>
  <si>
    <t>[0.5e-4  0.5e-4]</t>
  </si>
  <si>
    <t>.\results\CAKR_{date}\</t>
  </si>
  <si>
    <t>CAKR_RCos_eval_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</si>
</sst>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E+00"/>
    <numFmt numFmtId="165" formatCode="0.000"/>
  </numFmts>
  <fonts count="27" x14ac:knownFonts="1">
    <font>
      <sz val="11"/>
      <color theme="1"/>
      <name val="Calibri"/>
      <family val="2"/>
      <charset val="177"/>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8"/>
      <name val="Calibri"/>
      <family val="2"/>
      <charset val="177"/>
    </font>
    <font>
      <b/>
      <sz val="11"/>
      <color indexed="8"/>
      <name val="Calibri"/>
      <family val="2"/>
      <charset val="177"/>
    </font>
    <font>
      <b/>
      <sz val="11"/>
      <color indexed="8"/>
      <name val="Calibri"/>
      <family val="2"/>
    </font>
    <font>
      <i/>
      <sz val="11"/>
      <color indexed="8"/>
      <name val="Calibri"/>
      <family val="2"/>
    </font>
    <font>
      <sz val="11"/>
      <color indexed="8"/>
      <name val="Calibri"/>
      <family val="2"/>
    </font>
    <font>
      <sz val="11"/>
      <name val="Calibri"/>
      <family val="2"/>
      <charset val="177"/>
    </font>
    <font>
      <b/>
      <sz val="11"/>
      <color indexed="63"/>
      <name val="Calibri"/>
      <family val="2"/>
    </font>
    <font>
      <sz val="11"/>
      <color indexed="8"/>
      <name val="Calibri"/>
      <family val="2"/>
      <charset val="177"/>
    </font>
    <font>
      <sz val="11"/>
      <color indexed="63"/>
      <name val="Calibri"/>
      <family val="2"/>
    </font>
    <font>
      <sz val="9"/>
      <color indexed="81"/>
      <name val="Tahoma"/>
      <family val="2"/>
    </font>
    <font>
      <sz val="11"/>
      <color theme="1"/>
      <name val="Calibri"/>
      <family val="2"/>
      <scheme val="minor"/>
    </font>
    <font>
      <sz val="11"/>
      <color rgb="FF9C0006"/>
      <name val="Calibri"/>
      <family val="2"/>
      <charset val="177"/>
      <scheme val="minor"/>
    </font>
    <font>
      <sz val="11"/>
      <color rgb="FF006100"/>
      <name val="Calibri"/>
      <family val="2"/>
      <charset val="177"/>
      <scheme val="minor"/>
    </font>
    <font>
      <sz val="11"/>
      <color indexed="60"/>
      <name val="Calibri"/>
      <family val="2"/>
      <charset val="177"/>
      <scheme val="minor"/>
    </font>
    <font>
      <sz val="11"/>
      <color theme="1"/>
      <name val="Calibri"/>
      <family val="2"/>
      <charset val="177"/>
      <scheme val="minor"/>
    </font>
    <font>
      <b/>
      <sz val="11"/>
      <color rgb="FF3F3F3F"/>
      <name val="Calibri"/>
      <family val="2"/>
      <charset val="177"/>
      <scheme val="minor"/>
    </font>
    <font>
      <b/>
      <sz val="11"/>
      <color theme="1"/>
      <name val="Calibri"/>
      <family val="2"/>
      <scheme val="minor"/>
    </font>
  </fonts>
  <fills count="11">
    <fill>
      <patternFill patternType="none"/>
    </fill>
    <fill>
      <patternFill patternType="gray125"/>
    </fill>
    <fill>
      <patternFill patternType="solid">
        <fgColor indexed="42"/>
      </patternFill>
    </fill>
    <fill>
      <patternFill patternType="solid">
        <fgColor indexed="45"/>
      </patternFill>
    </fill>
    <fill>
      <patternFill patternType="solid">
        <fgColor indexed="9"/>
        <bgColor indexed="64"/>
      </patternFill>
    </fill>
    <fill>
      <patternFill patternType="solid">
        <fgColor indexed="13"/>
        <bgColor indexed="64"/>
      </patternFill>
    </fill>
    <fill>
      <patternFill patternType="solid">
        <fgColor theme="5" tint="0.59999389629810485"/>
        <bgColor indexed="65"/>
      </patternFill>
    </fill>
    <fill>
      <patternFill patternType="solid">
        <fgColor rgb="FFF2F2F2"/>
      </patternFill>
    </fill>
    <fill>
      <patternFill patternType="solid">
        <fgColor rgb="FFFFEB9C"/>
      </patternFill>
    </fill>
    <fill>
      <patternFill patternType="solid">
        <fgColor rgb="FFFFFFCC"/>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3"/>
      </left>
      <right style="thin">
        <color indexed="63"/>
      </right>
      <top/>
      <bottom style="thin">
        <color indexed="63"/>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12">
    <xf numFmtId="0" fontId="0" fillId="0" borderId="0"/>
    <xf numFmtId="0" fontId="20" fillId="2" borderId="0" applyNumberFormat="0" applyBorder="0" applyAlignment="0" applyProtection="0"/>
    <xf numFmtId="0" fontId="20" fillId="6" borderId="0" applyNumberFormat="0" applyBorder="0" applyAlignment="0" applyProtection="0"/>
    <xf numFmtId="0" fontId="21" fillId="3" borderId="0" applyNumberFormat="0" applyBorder="0" applyAlignment="0" applyProtection="0"/>
    <xf numFmtId="0" fontId="22" fillId="2" borderId="0" applyNumberFormat="0" applyBorder="0" applyAlignment="0" applyProtection="0"/>
    <xf numFmtId="0" fontId="23" fillId="8" borderId="0" applyNumberFormat="0" applyBorder="0" applyAlignment="0" applyProtection="0"/>
    <xf numFmtId="0" fontId="24" fillId="0" borderId="0"/>
    <xf numFmtId="0" fontId="20" fillId="0" borderId="0"/>
    <xf numFmtId="0" fontId="20" fillId="0" borderId="0"/>
    <xf numFmtId="0" fontId="17" fillId="9" borderId="6" applyNumberFormat="0" applyFont="0" applyAlignment="0" applyProtection="0"/>
    <xf numFmtId="0" fontId="25" fillId="7" borderId="7" applyNumberFormat="0" applyAlignment="0" applyProtection="0"/>
    <xf numFmtId="0" fontId="25" fillId="7" borderId="7" applyNumberFormat="0" applyAlignment="0" applyProtection="0"/>
  </cellStyleXfs>
  <cellXfs count="84">
    <xf numFmtId="0" fontId="0" fillId="0" borderId="0" xfId="0"/>
    <xf numFmtId="0" fontId="0" fillId="0" borderId="0" xfId="0" applyAlignment="1">
      <alignment horizontal="center" vertical="center"/>
    </xf>
    <xf numFmtId="0" fontId="0" fillId="0" borderId="0" xfId="0" applyAlignment="1">
      <alignment horizontal="center"/>
    </xf>
    <xf numFmtId="0" fontId="0" fillId="0" borderId="1" xfId="0" applyBorder="1" applyAlignment="1">
      <alignment horizontal="center" vertical="center"/>
    </xf>
    <xf numFmtId="0" fontId="0" fillId="0" borderId="2" xfId="0" applyFont="1" applyBorder="1" applyAlignment="1">
      <alignment horizontal="center" vertical="center"/>
    </xf>
    <xf numFmtId="0" fontId="0" fillId="0" borderId="1" xfId="0" applyFill="1" applyBorder="1" applyAlignment="1">
      <alignment horizontal="center"/>
    </xf>
    <xf numFmtId="0" fontId="0" fillId="0" borderId="1" xfId="0" applyFill="1" applyBorder="1" applyAlignment="1">
      <alignment horizontal="center" vertical="center"/>
    </xf>
    <xf numFmtId="11" fontId="0" fillId="0" borderId="1" xfId="0" applyNumberFormat="1" applyFill="1" applyBorder="1" applyAlignment="1">
      <alignment horizontal="center" vertical="center"/>
    </xf>
    <xf numFmtId="0" fontId="12" fillId="0" borderId="1" xfId="0" applyFont="1" applyFill="1" applyBorder="1" applyAlignment="1">
      <alignment horizontal="center" vertical="center"/>
    </xf>
    <xf numFmtId="0" fontId="0" fillId="0" borderId="0" xfId="0" applyFill="1"/>
    <xf numFmtId="0" fontId="0" fillId="0" borderId="0" xfId="0" applyFill="1" applyAlignment="1">
      <alignment horizontal="left"/>
    </xf>
    <xf numFmtId="0" fontId="0" fillId="0" borderId="1" xfId="0" applyFill="1" applyBorder="1"/>
    <xf numFmtId="0" fontId="0" fillId="0" borderId="1"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0" xfId="0" applyFill="1" applyAlignment="1">
      <alignment horizontal="center" vertical="center"/>
    </xf>
    <xf numFmtId="0" fontId="0" fillId="0" borderId="2" xfId="0" applyNumberFormat="1" applyFill="1" applyBorder="1" applyAlignment="1">
      <alignment horizontal="center" vertical="center"/>
    </xf>
    <xf numFmtId="0" fontId="21" fillId="3" borderId="0" xfId="3" applyAlignment="1">
      <alignment horizontal="center" vertical="center"/>
    </xf>
    <xf numFmtId="0" fontId="23" fillId="8" borderId="1" xfId="5" applyBorder="1" applyAlignment="1">
      <alignment horizontal="center" vertical="center"/>
    </xf>
    <xf numFmtId="0" fontId="21" fillId="3" borderId="1" xfId="3" applyBorder="1" applyAlignment="1">
      <alignment horizontal="center" vertical="center"/>
    </xf>
    <xf numFmtId="0" fontId="11" fillId="0" borderId="2" xfId="0" applyFont="1" applyFill="1" applyBorder="1" applyAlignment="1">
      <alignment horizontal="center" vertical="center"/>
    </xf>
    <xf numFmtId="0" fontId="0" fillId="0" borderId="3" xfId="0" applyFill="1" applyBorder="1" applyAlignment="1">
      <alignment horizontal="center" vertical="center"/>
    </xf>
    <xf numFmtId="0" fontId="11" fillId="0" borderId="3" xfId="0" applyFont="1" applyFill="1" applyBorder="1" applyAlignment="1">
      <alignment horizontal="center" vertical="center"/>
    </xf>
    <xf numFmtId="164" fontId="0" fillId="0" borderId="1" xfId="0" applyNumberFormat="1" applyFill="1" applyBorder="1" applyAlignment="1">
      <alignment horizontal="center" vertical="center"/>
    </xf>
    <xf numFmtId="0" fontId="0" fillId="0" borderId="0" xfId="0" applyFill="1" applyAlignment="1">
      <alignment horizontal="left" vertical="center"/>
    </xf>
    <xf numFmtId="0" fontId="0" fillId="0" borderId="1" xfId="0" quotePrefix="1" applyFill="1" applyBorder="1" applyAlignment="1">
      <alignment horizontal="center" vertical="center"/>
    </xf>
    <xf numFmtId="11" fontId="0" fillId="0" borderId="2" xfId="0" applyNumberFormat="1" applyFill="1" applyBorder="1" applyAlignment="1">
      <alignment horizontal="center" vertical="center"/>
    </xf>
    <xf numFmtId="0" fontId="11" fillId="0" borderId="1" xfId="0" applyFont="1" applyFill="1" applyBorder="1" applyAlignment="1">
      <alignment horizontal="center" vertical="center"/>
    </xf>
    <xf numFmtId="0" fontId="10" fillId="0" borderId="1" xfId="0" applyFont="1" applyFill="1" applyBorder="1" applyAlignment="1" applyProtection="1">
      <alignment horizontal="center" vertical="center"/>
    </xf>
    <xf numFmtId="11" fontId="10" fillId="0" borderId="1" xfId="0" applyNumberFormat="1" applyFont="1" applyFill="1" applyBorder="1" applyAlignment="1" applyProtection="1">
      <alignment horizontal="center" vertical="center"/>
    </xf>
    <xf numFmtId="11" fontId="0" fillId="0" borderId="0" xfId="0" applyNumberFormat="1" applyFill="1" applyAlignment="1">
      <alignment horizontal="center" vertical="center"/>
    </xf>
    <xf numFmtId="0" fontId="0" fillId="0" borderId="0" xfId="0" quotePrefix="1" applyFill="1" applyAlignment="1">
      <alignment horizontal="center" vertical="center"/>
    </xf>
    <xf numFmtId="0" fontId="0" fillId="0" borderId="0" xfId="0" applyFill="1" applyAlignment="1">
      <alignment horizontal="center"/>
    </xf>
    <xf numFmtId="11" fontId="0" fillId="0" borderId="0" xfId="0" quotePrefix="1" applyNumberFormat="1" applyFill="1" applyAlignment="1">
      <alignment horizontal="center" vertical="center"/>
    </xf>
    <xf numFmtId="2" fontId="0" fillId="0" borderId="0" xfId="0" applyNumberFormat="1" applyFill="1" applyAlignment="1">
      <alignment horizontal="left" vertical="center"/>
    </xf>
    <xf numFmtId="0" fontId="25" fillId="7" borderId="7" xfId="10" applyAlignment="1">
      <alignment horizontal="centerContinuous" vertical="center"/>
    </xf>
    <xf numFmtId="0" fontId="10" fillId="0" borderId="0" xfId="0" applyFont="1" applyFill="1" applyAlignment="1">
      <alignment vertical="center"/>
    </xf>
    <xf numFmtId="0" fontId="11" fillId="0" borderId="0" xfId="0" applyFont="1" applyFill="1" applyAlignment="1">
      <alignment horizontal="center" vertical="center"/>
    </xf>
    <xf numFmtId="0" fontId="23" fillId="0" borderId="1" xfId="5" applyFill="1" applyBorder="1" applyAlignment="1">
      <alignment horizontal="center" vertical="center"/>
    </xf>
    <xf numFmtId="0" fontId="14" fillId="0" borderId="4" xfId="0" applyFont="1" applyBorder="1" applyAlignment="1">
      <alignment horizontal="center" vertical="center"/>
    </xf>
    <xf numFmtId="0" fontId="14" fillId="0" borderId="1" xfId="0" applyFont="1" applyFill="1" applyBorder="1" applyAlignment="1">
      <alignment horizontal="center" vertical="center"/>
    </xf>
    <xf numFmtId="0" fontId="13" fillId="0" borderId="2" xfId="0" applyFont="1" applyFill="1" applyBorder="1" applyAlignment="1">
      <alignment horizontal="center" vertical="center"/>
    </xf>
    <xf numFmtId="164" fontId="13" fillId="0" borderId="1" xfId="0" applyNumberFormat="1" applyFont="1" applyFill="1" applyBorder="1" applyAlignment="1">
      <alignment horizontal="center" vertical="center"/>
    </xf>
    <xf numFmtId="0" fontId="25" fillId="7" borderId="7" xfId="11" applyAlignment="1">
      <alignment horizontal="centerContinuous" vertical="center"/>
    </xf>
    <xf numFmtId="0" fontId="17" fillId="0" borderId="1" xfId="6" applyFont="1" applyFill="1" applyBorder="1" applyAlignment="1">
      <alignment horizontal="center" vertical="center"/>
    </xf>
    <xf numFmtId="165" fontId="24" fillId="0" borderId="1" xfId="6" applyNumberFormat="1" applyFill="1" applyBorder="1" applyAlignment="1">
      <alignment horizontal="center" vertical="center"/>
    </xf>
    <xf numFmtId="0" fontId="24" fillId="0" borderId="1" xfId="6" applyFill="1" applyBorder="1" applyAlignment="1">
      <alignment horizontal="center" vertical="center"/>
    </xf>
    <xf numFmtId="0" fontId="12" fillId="0" borderId="1" xfId="6" applyFont="1" applyFill="1" applyBorder="1" applyAlignment="1">
      <alignment horizontal="center" vertical="center"/>
    </xf>
    <xf numFmtId="0" fontId="25" fillId="7" borderId="7" xfId="11" applyAlignment="1">
      <alignment horizontal="center" vertical="center"/>
    </xf>
    <xf numFmtId="0" fontId="14" fillId="0" borderId="1" xfId="0" applyFont="1" applyBorder="1" applyAlignment="1">
      <alignment horizontal="center" vertical="center"/>
    </xf>
    <xf numFmtId="0" fontId="15" fillId="4" borderId="1" xfId="4" applyFont="1" applyFill="1" applyBorder="1" applyAlignment="1">
      <alignment horizontal="center" vertical="center"/>
    </xf>
    <xf numFmtId="0" fontId="25" fillId="7" borderId="5" xfId="10" applyBorder="1" applyAlignment="1">
      <alignment horizontal="centerContinuous" vertical="center"/>
    </xf>
    <xf numFmtId="0" fontId="0" fillId="4" borderId="1" xfId="0" applyFill="1" applyBorder="1" applyAlignment="1">
      <alignment horizontal="center" vertical="center"/>
    </xf>
    <xf numFmtId="0" fontId="14" fillId="4" borderId="1" xfId="0" applyFont="1" applyFill="1" applyBorder="1" applyAlignment="1">
      <alignment horizontal="center" vertical="center"/>
    </xf>
    <xf numFmtId="0" fontId="14" fillId="0" borderId="1" xfId="9" applyFont="1" applyFill="1" applyBorder="1" applyAlignment="1">
      <alignment horizontal="center" vertical="center"/>
    </xf>
    <xf numFmtId="0" fontId="16" fillId="7" borderId="7" xfId="10" applyFont="1" applyAlignment="1">
      <alignment horizontal="centerContinuous" vertical="center"/>
    </xf>
    <xf numFmtId="11" fontId="0" fillId="5" borderId="1" xfId="0" applyNumberFormat="1" applyFill="1" applyBorder="1" applyAlignment="1">
      <alignment horizontal="center" vertical="center"/>
    </xf>
    <xf numFmtId="0" fontId="0" fillId="5" borderId="2" xfId="0" applyFont="1" applyFill="1" applyBorder="1" applyAlignment="1">
      <alignment horizontal="center" vertical="center"/>
    </xf>
    <xf numFmtId="0" fontId="9" fillId="0" borderId="1" xfId="9" applyFont="1" applyFill="1" applyBorder="1" applyAlignment="1">
      <alignment horizontal="center" vertical="center"/>
    </xf>
    <xf numFmtId="0" fontId="9" fillId="0" borderId="1" xfId="0" applyFont="1" applyBorder="1" applyAlignment="1">
      <alignment horizontal="left" vertical="center"/>
    </xf>
    <xf numFmtId="0" fontId="20" fillId="0" borderId="0" xfId="7"/>
    <xf numFmtId="11" fontId="20" fillId="0" borderId="0" xfId="7" applyNumberFormat="1"/>
    <xf numFmtId="0" fontId="0" fillId="0" borderId="0" xfId="0" applyFill="1" applyBorder="1" applyAlignment="1">
      <alignment horizontal="center" vertical="center"/>
    </xf>
    <xf numFmtId="0" fontId="18" fillId="0" borderId="7" xfId="11" applyFont="1" applyFill="1" applyAlignment="1">
      <alignment horizontal="center" vertical="center"/>
    </xf>
    <xf numFmtId="11" fontId="0" fillId="5" borderId="2" xfId="0" applyNumberFormat="1" applyFont="1" applyFill="1" applyBorder="1" applyAlignment="1">
      <alignment horizontal="center" vertical="center"/>
    </xf>
    <xf numFmtId="0" fontId="0" fillId="5" borderId="1" xfId="0" applyFill="1" applyBorder="1" applyAlignment="1">
      <alignment horizontal="center" vertical="center"/>
    </xf>
    <xf numFmtId="0" fontId="9" fillId="10" borderId="2" xfId="0" applyFont="1" applyFill="1" applyBorder="1" applyAlignment="1">
      <alignment horizontal="center" vertical="center"/>
    </xf>
    <xf numFmtId="0" fontId="0" fillId="10" borderId="0" xfId="0" applyFill="1" applyAlignment="1">
      <alignment horizontal="center" vertical="center"/>
    </xf>
    <xf numFmtId="0" fontId="0" fillId="10" borderId="2" xfId="0" applyFont="1" applyFill="1" applyBorder="1" applyAlignment="1">
      <alignment horizontal="center" vertical="center"/>
    </xf>
    <xf numFmtId="11" fontId="0" fillId="10" borderId="1" xfId="0" applyNumberFormat="1" applyFill="1" applyBorder="1" applyAlignment="1">
      <alignment horizontal="center" vertical="center"/>
    </xf>
    <xf numFmtId="0" fontId="0" fillId="10" borderId="0" xfId="0" applyFill="1" applyAlignment="1">
      <alignment horizontal="left" vertical="center"/>
    </xf>
    <xf numFmtId="0" fontId="20" fillId="2" borderId="1" xfId="1" applyBorder="1" applyAlignment="1">
      <alignment horizontal="center" vertical="center"/>
    </xf>
    <xf numFmtId="0" fontId="20" fillId="2" borderId="0" xfId="1" applyAlignment="1">
      <alignment horizontal="center" vertical="center"/>
    </xf>
    <xf numFmtId="0" fontId="8" fillId="2" borderId="1" xfId="1" applyFont="1" applyBorder="1" applyAlignment="1">
      <alignment horizontal="center" vertical="center"/>
    </xf>
    <xf numFmtId="0" fontId="7" fillId="0" borderId="2" xfId="2" applyNumberFormat="1" applyFont="1" applyFill="1" applyBorder="1" applyAlignment="1">
      <alignment horizontal="center" vertical="center"/>
    </xf>
    <xf numFmtId="11" fontId="6" fillId="6" borderId="1" xfId="2" applyNumberFormat="1" applyFont="1" applyBorder="1" applyAlignment="1">
      <alignment horizontal="left" vertical="center"/>
    </xf>
    <xf numFmtId="0" fontId="5" fillId="0" borderId="2" xfId="2" applyNumberFormat="1" applyFont="1" applyFill="1" applyBorder="1" applyAlignment="1">
      <alignment horizontal="center" vertical="center"/>
    </xf>
    <xf numFmtId="0" fontId="26" fillId="3" borderId="1" xfId="3" applyFont="1" applyBorder="1" applyAlignment="1">
      <alignment horizontal="center" vertical="center"/>
    </xf>
    <xf numFmtId="11" fontId="4" fillId="6" borderId="1" xfId="2" applyNumberFormat="1" applyFont="1" applyBorder="1" applyAlignment="1">
      <alignment horizontal="center" vertical="center"/>
    </xf>
    <xf numFmtId="0" fontId="9" fillId="0" borderId="2" xfId="0" applyFont="1" applyBorder="1" applyAlignment="1">
      <alignment horizontal="center" vertical="center"/>
    </xf>
    <xf numFmtId="0" fontId="3" fillId="2" borderId="1" xfId="1" applyFont="1" applyBorder="1" applyAlignment="1">
      <alignment horizontal="left" vertical="center"/>
    </xf>
    <xf numFmtId="0" fontId="2" fillId="2" borderId="1" xfId="1" applyFont="1" applyBorder="1" applyAlignment="1">
      <alignment horizontal="center" vertical="center"/>
    </xf>
    <xf numFmtId="0" fontId="1" fillId="2" borderId="1" xfId="1" applyFont="1" applyBorder="1" applyAlignment="1">
      <alignment horizontal="center" vertical="center"/>
    </xf>
    <xf numFmtId="0" fontId="25" fillId="10" borderId="7" xfId="10" applyFill="1" applyAlignment="1">
      <alignment horizontal="centerContinuous" vertical="center"/>
    </xf>
    <xf numFmtId="0" fontId="0" fillId="10" borderId="1" xfId="0" applyFill="1" applyBorder="1" applyAlignment="1">
      <alignment horizontal="center" vertical="center"/>
    </xf>
  </cellXfs>
  <cellStyles count="12">
    <cellStyle name="20% - Accent6" xfId="1" builtinId="50"/>
    <cellStyle name="40% - Accent2" xfId="2" builtinId="35"/>
    <cellStyle name="Bad" xfId="3" builtinId="27"/>
    <cellStyle name="Good" xfId="4" builtinId="26"/>
    <cellStyle name="Neutral" xfId="5" builtinId="28"/>
    <cellStyle name="Normal" xfId="0" builtinId="0"/>
    <cellStyle name="Normal 2" xfId="6" xr:uid="{00000000-0005-0000-0000-000006000000}"/>
    <cellStyle name="Normal 3" xfId="7" xr:uid="{00000000-0005-0000-0000-000007000000}"/>
    <cellStyle name="Normal 6" xfId="8" xr:uid="{00000000-0005-0000-0000-000008000000}"/>
    <cellStyle name="Note" xfId="9" builtinId="10"/>
    <cellStyle name="Output" xfId="10" builtinId="21"/>
    <cellStyle name="Output 2" xfId="11" xr:uid="{00000000-0005-0000-0000-00000B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64"/>
  <sheetViews>
    <sheetView tabSelected="1" topLeftCell="A4" workbookViewId="0">
      <selection activeCell="G8" sqref="G8"/>
    </sheetView>
  </sheetViews>
  <sheetFormatPr defaultColWidth="8.77734375" defaultRowHeight="14.4" x14ac:dyDescent="0.3"/>
  <cols>
    <col min="1" max="1" width="24.21875" style="14" customWidth="1"/>
    <col min="2" max="2" width="40.109375" style="14" customWidth="1"/>
    <col min="3" max="3" width="13.109375" style="14" customWidth="1"/>
    <col min="4" max="4" width="18" style="14" customWidth="1"/>
    <col min="5" max="5" width="11.77734375" style="14" customWidth="1"/>
    <col min="6" max="6" width="25.5546875" style="14" customWidth="1"/>
    <col min="7" max="7" width="24.77734375" style="14" customWidth="1"/>
    <col min="8" max="9" width="8.77734375" style="14"/>
    <col min="10" max="10" width="29.21875" style="14" customWidth="1"/>
    <col min="11" max="11" width="36.33203125" style="14" customWidth="1"/>
    <col min="12" max="12" width="19.6640625" style="14" customWidth="1"/>
    <col min="13" max="13" width="13" style="14" customWidth="1"/>
    <col min="14" max="15" width="8.77734375" style="14"/>
    <col min="16" max="16" width="15.77734375" style="14" customWidth="1"/>
    <col min="17" max="16384" width="8.77734375" style="14"/>
  </cols>
  <sheetData>
    <row r="1" spans="1:31" x14ac:dyDescent="0.3">
      <c r="A1" s="34" t="s">
        <v>0</v>
      </c>
      <c r="B1" s="34"/>
      <c r="C1" s="34"/>
      <c r="D1" s="34"/>
      <c r="E1" s="36"/>
      <c r="F1" s="34" t="s">
        <v>1</v>
      </c>
      <c r="G1" s="34"/>
      <c r="H1" s="34"/>
      <c r="J1" s="34" t="s">
        <v>2</v>
      </c>
      <c r="K1" s="34"/>
      <c r="L1" s="34"/>
    </row>
    <row r="2" spans="1:31" x14ac:dyDescent="0.3">
      <c r="A2" s="19" t="s">
        <v>3</v>
      </c>
      <c r="B2" s="19" t="s">
        <v>4</v>
      </c>
      <c r="C2" s="19" t="s">
        <v>5</v>
      </c>
      <c r="D2" s="19" t="s">
        <v>6</v>
      </c>
      <c r="F2" s="20" t="s">
        <v>7</v>
      </c>
      <c r="G2" s="20">
        <v>1</v>
      </c>
      <c r="H2" s="20" t="s">
        <v>8</v>
      </c>
      <c r="J2" s="21" t="s">
        <v>3</v>
      </c>
      <c r="K2" s="21" t="s">
        <v>4</v>
      </c>
      <c r="L2" s="21" t="s">
        <v>5</v>
      </c>
    </row>
    <row r="3" spans="1:31" x14ac:dyDescent="0.3">
      <c r="A3" s="13" t="s">
        <v>9</v>
      </c>
      <c r="B3" s="78">
        <v>106.25</v>
      </c>
      <c r="C3" s="13" t="s">
        <v>10</v>
      </c>
      <c r="D3" s="13"/>
      <c r="F3" s="6" t="s">
        <v>11</v>
      </c>
      <c r="G3" s="6">
        <v>1</v>
      </c>
      <c r="H3" s="6" t="s">
        <v>8</v>
      </c>
      <c r="J3" s="70" t="s">
        <v>12</v>
      </c>
      <c r="K3" s="72" t="s">
        <v>702</v>
      </c>
      <c r="L3" s="70"/>
    </row>
    <row r="4" spans="1:31" x14ac:dyDescent="0.3">
      <c r="A4" s="13" t="s">
        <v>13</v>
      </c>
      <c r="B4" s="13">
        <v>0.05</v>
      </c>
      <c r="C4" s="13" t="s">
        <v>14</v>
      </c>
      <c r="D4" s="13"/>
      <c r="F4" s="20" t="s">
        <v>15</v>
      </c>
      <c r="G4" s="20">
        <v>1</v>
      </c>
      <c r="H4" s="20" t="s">
        <v>8</v>
      </c>
      <c r="J4" s="70" t="s">
        <v>16</v>
      </c>
      <c r="K4" s="70">
        <v>6.4480500000000003E-3</v>
      </c>
      <c r="L4" s="71" t="s">
        <v>17</v>
      </c>
      <c r="AE4" s="23"/>
    </row>
    <row r="5" spans="1:31" x14ac:dyDescent="0.3">
      <c r="A5" s="13" t="s">
        <v>18</v>
      </c>
      <c r="B5" s="13">
        <v>0.01</v>
      </c>
      <c r="C5" s="13" t="s">
        <v>14</v>
      </c>
      <c r="D5" s="13"/>
      <c r="F5" s="6" t="s">
        <v>19</v>
      </c>
      <c r="G5" s="24" t="s">
        <v>716</v>
      </c>
      <c r="H5" s="6"/>
      <c r="J5" s="70" t="s">
        <v>20</v>
      </c>
      <c r="K5" s="72" t="s">
        <v>703</v>
      </c>
      <c r="L5" s="70" t="s">
        <v>21</v>
      </c>
      <c r="AE5" s="23"/>
    </row>
    <row r="6" spans="1:31" x14ac:dyDescent="0.3">
      <c r="A6" s="13" t="s">
        <v>22</v>
      </c>
      <c r="B6" s="77" t="s">
        <v>708</v>
      </c>
      <c r="C6" s="13" t="s">
        <v>23</v>
      </c>
      <c r="D6" s="13" t="s">
        <v>24</v>
      </c>
      <c r="F6" s="6" t="s">
        <v>25</v>
      </c>
      <c r="G6" s="6">
        <v>0</v>
      </c>
      <c r="H6" s="6" t="s">
        <v>8</v>
      </c>
    </row>
    <row r="7" spans="1:31" x14ac:dyDescent="0.3">
      <c r="A7" s="13" t="s">
        <v>26</v>
      </c>
      <c r="B7" s="77" t="s">
        <v>709</v>
      </c>
      <c r="C7" s="13" t="s">
        <v>27</v>
      </c>
      <c r="D7" s="13" t="s">
        <v>28</v>
      </c>
      <c r="F7" s="6" t="s">
        <v>29</v>
      </c>
      <c r="G7" s="76" t="s">
        <v>707</v>
      </c>
      <c r="H7" s="6"/>
      <c r="J7" s="26" t="s">
        <v>3</v>
      </c>
      <c r="K7" s="26" t="s">
        <v>4</v>
      </c>
      <c r="L7" s="26"/>
    </row>
    <row r="8" spans="1:31" x14ac:dyDescent="0.3">
      <c r="A8" s="13" t="s">
        <v>30</v>
      </c>
      <c r="B8" s="77" t="s">
        <v>710</v>
      </c>
      <c r="C8" s="13" t="s">
        <v>23</v>
      </c>
      <c r="D8" s="13" t="s">
        <v>28</v>
      </c>
      <c r="F8" s="6" t="s">
        <v>31</v>
      </c>
      <c r="G8" s="6" t="s">
        <v>717</v>
      </c>
      <c r="H8" s="6"/>
      <c r="J8" s="6" t="s">
        <v>32</v>
      </c>
      <c r="K8" s="40" t="s">
        <v>33</v>
      </c>
      <c r="L8" s="6" t="s">
        <v>34</v>
      </c>
    </row>
    <row r="9" spans="1:31" x14ac:dyDescent="0.3">
      <c r="A9" s="13" t="s">
        <v>35</v>
      </c>
      <c r="B9" s="73" t="s">
        <v>704</v>
      </c>
      <c r="C9" s="13"/>
      <c r="D9" s="13" t="s">
        <v>36</v>
      </c>
      <c r="F9" s="5" t="s">
        <v>37</v>
      </c>
      <c r="G9" s="5">
        <v>0</v>
      </c>
      <c r="H9" s="6" t="s">
        <v>38</v>
      </c>
      <c r="J9" s="6" t="s">
        <v>39</v>
      </c>
      <c r="K9" s="41">
        <v>5.79E-3</v>
      </c>
      <c r="L9" s="6" t="s">
        <v>17</v>
      </c>
    </row>
    <row r="10" spans="1:31" x14ac:dyDescent="0.3">
      <c r="A10" s="13" t="s">
        <v>40</v>
      </c>
      <c r="B10" s="80" t="s">
        <v>713</v>
      </c>
      <c r="C10" s="13" t="s">
        <v>41</v>
      </c>
      <c r="D10" s="13" t="s">
        <v>42</v>
      </c>
      <c r="F10" s="34" t="s">
        <v>43</v>
      </c>
      <c r="G10" s="82"/>
      <c r="H10" s="6"/>
      <c r="J10" s="6" t="s">
        <v>44</v>
      </c>
      <c r="K10" s="13">
        <v>100</v>
      </c>
      <c r="L10" s="13" t="s">
        <v>21</v>
      </c>
      <c r="AE10" s="23"/>
    </row>
    <row r="11" spans="1:31" x14ac:dyDescent="0.3">
      <c r="A11" s="13" t="s">
        <v>45</v>
      </c>
      <c r="B11" s="81" t="s">
        <v>714</v>
      </c>
      <c r="C11" s="13" t="s">
        <v>41</v>
      </c>
      <c r="D11" s="13" t="s">
        <v>42</v>
      </c>
      <c r="F11" s="49" t="s">
        <v>46</v>
      </c>
      <c r="G11" s="83">
        <v>10</v>
      </c>
      <c r="H11" s="6" t="s">
        <v>47</v>
      </c>
      <c r="J11" s="6" t="s">
        <v>48</v>
      </c>
      <c r="K11" s="40">
        <v>125</v>
      </c>
      <c r="L11" s="13" t="s">
        <v>41</v>
      </c>
      <c r="AE11" s="23"/>
    </row>
    <row r="12" spans="1:31" x14ac:dyDescent="0.3">
      <c r="A12" s="13" t="s">
        <v>49</v>
      </c>
      <c r="B12" s="81" t="s">
        <v>713</v>
      </c>
      <c r="C12" s="13" t="s">
        <v>41</v>
      </c>
      <c r="D12" s="13" t="s">
        <v>42</v>
      </c>
      <c r="F12" s="6" t="s">
        <v>50</v>
      </c>
      <c r="G12" s="83">
        <v>3</v>
      </c>
      <c r="H12" s="6" t="s">
        <v>51</v>
      </c>
      <c r="J12" s="6" t="s">
        <v>52</v>
      </c>
      <c r="K12" s="40">
        <v>0</v>
      </c>
      <c r="L12" s="13" t="s">
        <v>41</v>
      </c>
    </row>
    <row r="13" spans="1:31" x14ac:dyDescent="0.3">
      <c r="A13" s="13" t="s">
        <v>53</v>
      </c>
      <c r="B13" s="81" t="s">
        <v>714</v>
      </c>
      <c r="C13" s="13" t="s">
        <v>41</v>
      </c>
      <c r="D13" s="13" t="s">
        <v>42</v>
      </c>
      <c r="F13" s="6" t="s">
        <v>54</v>
      </c>
      <c r="G13" s="63">
        <v>1E-4</v>
      </c>
      <c r="H13" s="6"/>
      <c r="J13" s="6" t="s">
        <v>55</v>
      </c>
      <c r="K13" s="40">
        <v>125</v>
      </c>
      <c r="L13" s="13" t="s">
        <v>41</v>
      </c>
      <c r="N13" s="29"/>
      <c r="O13" s="29"/>
      <c r="P13" s="29"/>
      <c r="AE13" s="23"/>
    </row>
    <row r="14" spans="1:31" x14ac:dyDescent="0.3">
      <c r="A14" s="13" t="s">
        <v>56</v>
      </c>
      <c r="B14" s="56">
        <v>0</v>
      </c>
      <c r="C14" s="56"/>
      <c r="D14" s="13"/>
      <c r="F14" s="6" t="s">
        <v>57</v>
      </c>
      <c r="G14" s="68">
        <f>1/B3*0.5</f>
        <v>4.7058823529411761E-3</v>
      </c>
      <c r="H14" s="6" t="s">
        <v>58</v>
      </c>
      <c r="J14" s="6" t="s">
        <v>59</v>
      </c>
      <c r="K14" s="40">
        <v>0</v>
      </c>
      <c r="L14" s="13" t="s">
        <v>41</v>
      </c>
    </row>
    <row r="15" spans="1:31" x14ac:dyDescent="0.3">
      <c r="A15" s="13" t="s">
        <v>60</v>
      </c>
      <c r="B15" s="81" t="s">
        <v>715</v>
      </c>
      <c r="C15" s="13" t="s">
        <v>23</v>
      </c>
      <c r="D15" s="13" t="s">
        <v>24</v>
      </c>
      <c r="F15" s="6" t="s">
        <v>61</v>
      </c>
      <c r="G15" s="6">
        <v>1</v>
      </c>
      <c r="H15" s="6" t="s">
        <v>8</v>
      </c>
      <c r="J15" s="25" t="s">
        <v>62</v>
      </c>
      <c r="K15" s="25" t="s">
        <v>63</v>
      </c>
      <c r="L15" s="39" t="s">
        <v>23</v>
      </c>
      <c r="M15" s="29"/>
      <c r="N15" s="29"/>
      <c r="O15" s="29"/>
    </row>
    <row r="16" spans="1:31" ht="13.5" customHeight="1" x14ac:dyDescent="0.3">
      <c r="A16" s="13" t="s">
        <v>64</v>
      </c>
      <c r="B16" s="13">
        <v>50</v>
      </c>
      <c r="C16" s="13" t="s">
        <v>21</v>
      </c>
      <c r="D16" s="13"/>
      <c r="F16" s="6" t="s">
        <v>69</v>
      </c>
      <c r="G16" s="6" t="s">
        <v>70</v>
      </c>
      <c r="H16" s="6"/>
      <c r="I16" s="3"/>
      <c r="J16" s="25" t="s">
        <v>66</v>
      </c>
      <c r="K16" s="25" t="s">
        <v>63</v>
      </c>
      <c r="L16" s="39" t="s">
        <v>23</v>
      </c>
      <c r="M16" s="29"/>
      <c r="N16" s="29"/>
      <c r="O16" s="29"/>
    </row>
    <row r="17" spans="1:15" x14ac:dyDescent="0.3">
      <c r="A17" s="13" t="s">
        <v>67</v>
      </c>
      <c r="B17" s="75" t="s">
        <v>706</v>
      </c>
      <c r="C17" s="13" t="s">
        <v>21</v>
      </c>
      <c r="D17" s="13" t="s">
        <v>68</v>
      </c>
      <c r="F17" s="53" t="s">
        <v>87</v>
      </c>
      <c r="G17" s="53">
        <v>1</v>
      </c>
      <c r="H17" s="50"/>
      <c r="J17" s="8" t="s">
        <v>71</v>
      </c>
      <c r="K17" s="8">
        <v>0</v>
      </c>
      <c r="L17" s="8" t="s">
        <v>8</v>
      </c>
    </row>
    <row r="18" spans="1:15" x14ac:dyDescent="0.3">
      <c r="A18" s="13" t="s">
        <v>72</v>
      </c>
      <c r="B18" s="56">
        <v>0.38700000000000001</v>
      </c>
      <c r="C18" s="56" t="s">
        <v>73</v>
      </c>
      <c r="D18" s="13" t="s">
        <v>74</v>
      </c>
      <c r="E18" s="30"/>
      <c r="F18" s="50" t="s">
        <v>91</v>
      </c>
      <c r="G18" s="50"/>
      <c r="H18" s="6" t="s">
        <v>8</v>
      </c>
    </row>
    <row r="19" spans="1:15" x14ac:dyDescent="0.3">
      <c r="A19" s="13" t="s">
        <v>76</v>
      </c>
      <c r="B19" s="56">
        <v>0.38700000000000001</v>
      </c>
      <c r="C19" s="56" t="s">
        <v>73</v>
      </c>
      <c r="D19" s="13" t="s">
        <v>74</v>
      </c>
      <c r="E19" s="30"/>
      <c r="F19" s="5" t="s">
        <v>94</v>
      </c>
      <c r="G19" s="5">
        <v>1</v>
      </c>
      <c r="H19" s="6" t="s">
        <v>8</v>
      </c>
    </row>
    <row r="20" spans="1:15" x14ac:dyDescent="0.3">
      <c r="A20" s="13" t="s">
        <v>78</v>
      </c>
      <c r="B20" s="13">
        <v>0.6</v>
      </c>
      <c r="C20" s="13" t="s">
        <v>73</v>
      </c>
      <c r="D20" s="13"/>
      <c r="E20" s="30"/>
      <c r="F20" s="5" t="s">
        <v>97</v>
      </c>
      <c r="G20" s="5">
        <v>1</v>
      </c>
      <c r="H20" s="6" t="s">
        <v>8</v>
      </c>
      <c r="J20" s="42" t="s">
        <v>80</v>
      </c>
      <c r="K20" s="42"/>
      <c r="L20" s="42"/>
    </row>
    <row r="21" spans="1:15" x14ac:dyDescent="0.3">
      <c r="A21" s="13" t="s">
        <v>81</v>
      </c>
      <c r="B21" s="13">
        <v>4</v>
      </c>
      <c r="C21" s="13"/>
      <c r="D21" s="6"/>
      <c r="E21" s="30"/>
      <c r="F21" s="6" t="s">
        <v>102</v>
      </c>
      <c r="G21" s="6">
        <v>0</v>
      </c>
      <c r="H21" s="6" t="s">
        <v>58</v>
      </c>
      <c r="J21" s="57" t="s">
        <v>83</v>
      </c>
      <c r="K21" s="57" t="s">
        <v>84</v>
      </c>
      <c r="L21" s="13" t="s">
        <v>85</v>
      </c>
    </row>
    <row r="22" spans="1:15" x14ac:dyDescent="0.3">
      <c r="A22" s="13" t="s">
        <v>86</v>
      </c>
      <c r="B22" s="13">
        <v>32</v>
      </c>
      <c r="C22" s="13"/>
      <c r="D22" s="6"/>
      <c r="F22" s="6" t="s">
        <v>107</v>
      </c>
      <c r="G22" s="6">
        <f>0.01</f>
        <v>0.01</v>
      </c>
      <c r="H22" s="6"/>
      <c r="J22" s="6" t="s">
        <v>88</v>
      </c>
      <c r="K22" s="40">
        <v>0.02</v>
      </c>
      <c r="L22" s="13" t="s">
        <v>89</v>
      </c>
    </row>
    <row r="23" spans="1:15" x14ac:dyDescent="0.3">
      <c r="A23" s="34" t="s">
        <v>90</v>
      </c>
      <c r="B23" s="34"/>
      <c r="C23" s="34"/>
      <c r="D23" s="34"/>
      <c r="F23" s="6" t="s">
        <v>111</v>
      </c>
      <c r="G23" s="6">
        <v>1000</v>
      </c>
      <c r="H23" s="6" t="s">
        <v>8</v>
      </c>
      <c r="M23" s="31"/>
    </row>
    <row r="24" spans="1:15" x14ac:dyDescent="0.3">
      <c r="A24" s="13" t="s">
        <v>92</v>
      </c>
      <c r="B24" s="67">
        <v>0.75</v>
      </c>
      <c r="C24" s="13" t="s">
        <v>93</v>
      </c>
      <c r="D24" s="13"/>
      <c r="F24" s="6" t="s">
        <v>114</v>
      </c>
      <c r="G24" s="6">
        <v>1</v>
      </c>
      <c r="H24" s="6"/>
      <c r="M24" s="29"/>
      <c r="N24" s="29"/>
      <c r="O24" s="29"/>
    </row>
    <row r="25" spans="1:15" x14ac:dyDescent="0.3">
      <c r="A25" s="13" t="s">
        <v>95</v>
      </c>
      <c r="B25" s="13">
        <v>0.65</v>
      </c>
      <c r="C25" s="13"/>
      <c r="D25" s="13" t="s">
        <v>96</v>
      </c>
      <c r="F25" s="6" t="s">
        <v>117</v>
      </c>
      <c r="G25" s="6">
        <v>0</v>
      </c>
      <c r="H25" s="39"/>
      <c r="J25" s="42" t="s">
        <v>98</v>
      </c>
      <c r="K25" s="42"/>
      <c r="L25" s="42"/>
      <c r="M25" s="29"/>
      <c r="N25" s="29"/>
      <c r="O25" s="29"/>
    </row>
    <row r="26" spans="1:15" ht="13.95" customHeight="1" x14ac:dyDescent="0.3">
      <c r="A26" s="13" t="s">
        <v>99</v>
      </c>
      <c r="B26" s="13" t="s">
        <v>100</v>
      </c>
      <c r="C26" s="13"/>
      <c r="D26" s="13" t="s">
        <v>101</v>
      </c>
      <c r="F26" s="39" t="s">
        <v>121</v>
      </c>
      <c r="G26" s="6">
        <v>0.61799999999999999</v>
      </c>
      <c r="H26" s="39"/>
      <c r="J26" s="43" t="s">
        <v>103</v>
      </c>
      <c r="K26" s="44">
        <f>1/0.008/$B$3*0.2365</f>
        <v>0.27823529411764708</v>
      </c>
      <c r="L26" s="13" t="s">
        <v>104</v>
      </c>
    </row>
    <row r="27" spans="1:15" x14ac:dyDescent="0.3">
      <c r="A27" s="5" t="s">
        <v>105</v>
      </c>
      <c r="B27" s="13" t="s">
        <v>106</v>
      </c>
      <c r="C27" s="13"/>
      <c r="D27" s="13" t="s">
        <v>101</v>
      </c>
      <c r="F27" s="39" t="s">
        <v>125</v>
      </c>
      <c r="G27" s="6">
        <v>0</v>
      </c>
      <c r="H27" s="6" t="s">
        <v>89</v>
      </c>
      <c r="J27" s="45" t="s">
        <v>108</v>
      </c>
      <c r="K27" s="44">
        <f>1/0.008/$B$3*0.2365</f>
        <v>0.27823529411764708</v>
      </c>
      <c r="L27" s="13" t="s">
        <v>104</v>
      </c>
    </row>
    <row r="28" spans="1:15" x14ac:dyDescent="0.3">
      <c r="A28" s="5" t="s">
        <v>109</v>
      </c>
      <c r="B28" s="13" t="s">
        <v>110</v>
      </c>
      <c r="C28" s="13"/>
      <c r="D28" s="13" t="s">
        <v>101</v>
      </c>
      <c r="F28" s="6" t="s">
        <v>127</v>
      </c>
      <c r="G28" s="6">
        <v>24</v>
      </c>
      <c r="H28" s="6"/>
      <c r="J28" s="45" t="s">
        <v>112</v>
      </c>
      <c r="K28" s="44">
        <f>1/0.008/$B$3*0.2365</f>
        <v>0.27823529411764708</v>
      </c>
      <c r="L28" s="13" t="s">
        <v>104</v>
      </c>
    </row>
    <row r="29" spans="1:15" x14ac:dyDescent="0.3">
      <c r="A29" s="13" t="s">
        <v>113</v>
      </c>
      <c r="B29" s="13" t="s">
        <v>100</v>
      </c>
      <c r="C29" s="13"/>
      <c r="D29" s="13" t="s">
        <v>101</v>
      </c>
      <c r="F29" s="6" t="s">
        <v>130</v>
      </c>
      <c r="G29" s="51" t="s">
        <v>711</v>
      </c>
      <c r="H29" s="6"/>
      <c r="J29" s="43" t="s">
        <v>115</v>
      </c>
      <c r="K29" s="44">
        <f>$B$3*$B$24</f>
        <v>79.6875</v>
      </c>
      <c r="L29" s="13" t="s">
        <v>14</v>
      </c>
    </row>
    <row r="30" spans="1:15" x14ac:dyDescent="0.3">
      <c r="A30" s="13" t="s">
        <v>116</v>
      </c>
      <c r="B30" s="67">
        <v>24</v>
      </c>
      <c r="C30" s="13" t="s">
        <v>89</v>
      </c>
      <c r="D30" s="6"/>
      <c r="F30" s="48" t="s">
        <v>135</v>
      </c>
      <c r="G30" s="52">
        <v>1</v>
      </c>
      <c r="H30" s="34"/>
      <c r="J30" s="43" t="s">
        <v>118</v>
      </c>
      <c r="K30" s="44">
        <v>0.45</v>
      </c>
      <c r="L30" s="13" t="s">
        <v>73</v>
      </c>
    </row>
    <row r="31" spans="1:15" x14ac:dyDescent="0.3">
      <c r="A31" s="47" t="s">
        <v>119</v>
      </c>
      <c r="B31" s="56">
        <v>0.85</v>
      </c>
      <c r="C31" s="62"/>
      <c r="D31" s="62" t="s">
        <v>120</v>
      </c>
      <c r="F31" s="34" t="s">
        <v>139</v>
      </c>
      <c r="G31" s="34"/>
      <c r="H31" s="13" t="s">
        <v>89</v>
      </c>
      <c r="J31" s="46" t="s">
        <v>122</v>
      </c>
      <c r="K31" s="44">
        <v>0.45</v>
      </c>
      <c r="L31" s="13" t="s">
        <v>73</v>
      </c>
    </row>
    <row r="32" spans="1:15" x14ac:dyDescent="0.3">
      <c r="A32" s="47" t="s">
        <v>123</v>
      </c>
      <c r="B32" s="56">
        <v>0.15</v>
      </c>
      <c r="C32" s="62"/>
      <c r="D32" s="62" t="s">
        <v>124</v>
      </c>
      <c r="F32" s="13" t="s">
        <v>143</v>
      </c>
      <c r="G32" s="13">
        <v>0.01</v>
      </c>
      <c r="H32" s="13" t="s">
        <v>89</v>
      </c>
    </row>
    <row r="33" spans="1:32" x14ac:dyDescent="0.3">
      <c r="A33" s="47" t="s">
        <v>126</v>
      </c>
      <c r="B33" s="56">
        <v>0</v>
      </c>
      <c r="C33" s="62"/>
      <c r="D33" s="62" t="s">
        <v>120</v>
      </c>
      <c r="F33" s="13" t="s">
        <v>147</v>
      </c>
      <c r="G33" s="13">
        <v>0.02</v>
      </c>
      <c r="H33" s="13" t="s">
        <v>153</v>
      </c>
      <c r="J33" s="54" t="s">
        <v>128</v>
      </c>
      <c r="K33" s="54"/>
      <c r="L33" s="54"/>
    </row>
    <row r="34" spans="1:32" x14ac:dyDescent="0.3">
      <c r="A34" s="47" t="s">
        <v>129</v>
      </c>
      <c r="B34" s="56">
        <v>-0.15</v>
      </c>
      <c r="C34" s="62"/>
      <c r="D34" s="62" t="s">
        <v>124</v>
      </c>
      <c r="F34" s="13" t="s">
        <v>152</v>
      </c>
      <c r="G34" s="55">
        <f>0.0000000041</f>
        <v>4.1000000000000003E-9</v>
      </c>
      <c r="H34" s="13" t="s">
        <v>47</v>
      </c>
      <c r="J34" s="47" t="s">
        <v>131</v>
      </c>
      <c r="K34" s="65">
        <v>6</v>
      </c>
      <c r="L34" s="58" t="s">
        <v>132</v>
      </c>
    </row>
    <row r="35" spans="1:32" x14ac:dyDescent="0.3">
      <c r="A35" s="13" t="s">
        <v>133</v>
      </c>
      <c r="B35" s="13" t="s">
        <v>134</v>
      </c>
      <c r="C35" s="13" t="s">
        <v>47</v>
      </c>
      <c r="D35" s="13" t="s">
        <v>101</v>
      </c>
      <c r="F35" s="13" t="s">
        <v>157</v>
      </c>
      <c r="G35" s="64">
        <v>32.5</v>
      </c>
      <c r="H35" s="13"/>
      <c r="J35" s="47" t="s">
        <v>136</v>
      </c>
      <c r="K35" s="65">
        <v>3</v>
      </c>
      <c r="L35" s="58" t="s">
        <v>137</v>
      </c>
    </row>
    <row r="36" spans="1:32" x14ac:dyDescent="0.3">
      <c r="A36" s="13" t="s">
        <v>138</v>
      </c>
      <c r="B36" s="13">
        <v>42.5</v>
      </c>
      <c r="C36" s="13" t="s">
        <v>14</v>
      </c>
      <c r="D36" s="13"/>
      <c r="F36" s="13" t="s">
        <v>160</v>
      </c>
      <c r="G36" s="13">
        <v>0.95</v>
      </c>
      <c r="J36" s="47" t="s">
        <v>140</v>
      </c>
      <c r="K36" s="65">
        <v>120</v>
      </c>
      <c r="L36" s="58" t="s">
        <v>141</v>
      </c>
      <c r="M36" s="29"/>
    </row>
    <row r="37" spans="1:32" x14ac:dyDescent="0.3">
      <c r="A37" s="13" t="s">
        <v>142</v>
      </c>
      <c r="B37" s="13">
        <v>42.5</v>
      </c>
      <c r="C37" s="13" t="s">
        <v>14</v>
      </c>
      <c r="D37" s="13"/>
      <c r="F37" s="79" t="s">
        <v>712</v>
      </c>
      <c r="G37" s="74" t="s">
        <v>705</v>
      </c>
      <c r="J37" s="47" t="s">
        <v>144</v>
      </c>
      <c r="K37" s="65">
        <v>0.2</v>
      </c>
      <c r="L37" s="58" t="s">
        <v>145</v>
      </c>
      <c r="N37" s="29"/>
      <c r="O37" s="29"/>
      <c r="P37" s="29"/>
      <c r="T37" s="35"/>
      <c r="AE37" s="23"/>
      <c r="AF37" s="23"/>
    </row>
    <row r="38" spans="1:32" x14ac:dyDescent="0.3">
      <c r="A38" s="13" t="s">
        <v>146</v>
      </c>
      <c r="B38" s="13">
        <v>106.25</v>
      </c>
      <c r="C38" s="13" t="s">
        <v>14</v>
      </c>
      <c r="D38" s="13"/>
      <c r="F38" s="69" t="s">
        <v>701</v>
      </c>
      <c r="G38" s="66"/>
      <c r="J38" s="47" t="s">
        <v>148</v>
      </c>
      <c r="K38" s="65">
        <v>0.1</v>
      </c>
      <c r="L38" s="58" t="s">
        <v>149</v>
      </c>
      <c r="N38" s="23"/>
      <c r="T38" s="35"/>
      <c r="AE38" s="23"/>
      <c r="AF38" s="23"/>
    </row>
    <row r="39" spans="1:32" x14ac:dyDescent="0.3">
      <c r="A39" s="6" t="s">
        <v>150</v>
      </c>
      <c r="B39" s="13" t="s">
        <v>151</v>
      </c>
      <c r="C39" s="6"/>
      <c r="D39" s="13" t="s">
        <v>101</v>
      </c>
      <c r="J39" s="47" t="s">
        <v>154</v>
      </c>
      <c r="K39" s="65">
        <v>25</v>
      </c>
      <c r="L39" s="58" t="s">
        <v>155</v>
      </c>
      <c r="AE39" s="23"/>
    </row>
    <row r="40" spans="1:32" x14ac:dyDescent="0.3">
      <c r="A40" s="6" t="s">
        <v>156</v>
      </c>
      <c r="B40" s="13">
        <v>1.0625</v>
      </c>
      <c r="C40" s="6" t="s">
        <v>14</v>
      </c>
      <c r="D40" s="6"/>
    </row>
    <row r="41" spans="1:32" x14ac:dyDescent="0.3">
      <c r="A41" s="13" t="s">
        <v>158</v>
      </c>
      <c r="B41" s="56">
        <v>1</v>
      </c>
      <c r="C41" s="13" t="s">
        <v>8</v>
      </c>
      <c r="D41" s="13" t="s">
        <v>159</v>
      </c>
      <c r="J41" s="34" t="s">
        <v>161</v>
      </c>
      <c r="K41" s="34"/>
      <c r="L41" s="34"/>
      <c r="AE41" s="23"/>
    </row>
    <row r="42" spans="1:32" x14ac:dyDescent="0.3">
      <c r="A42" s="13" t="s">
        <v>162</v>
      </c>
      <c r="B42" s="56">
        <v>1</v>
      </c>
      <c r="C42" s="13" t="s">
        <v>8</v>
      </c>
      <c r="D42" s="13" t="s">
        <v>159</v>
      </c>
      <c r="J42" s="27" t="s">
        <v>163</v>
      </c>
      <c r="K42" s="6">
        <v>0</v>
      </c>
      <c r="L42" s="6" t="s">
        <v>8</v>
      </c>
    </row>
    <row r="43" spans="1:32" x14ac:dyDescent="0.3">
      <c r="A43" s="13" t="s">
        <v>164</v>
      </c>
      <c r="B43" s="55">
        <v>67000000000</v>
      </c>
      <c r="C43" s="13" t="s">
        <v>165</v>
      </c>
      <c r="D43" s="13" t="s">
        <v>166</v>
      </c>
      <c r="J43" s="27" t="s">
        <v>167</v>
      </c>
      <c r="K43" s="28">
        <v>5.0000000000000001E-3</v>
      </c>
      <c r="L43" s="6" t="s">
        <v>73</v>
      </c>
    </row>
    <row r="44" spans="1:32" x14ac:dyDescent="0.3">
      <c r="A44" s="6" t="s">
        <v>168</v>
      </c>
      <c r="B44" s="55">
        <f>B24*B3*1000000000</f>
        <v>79687500000</v>
      </c>
      <c r="C44" s="6" t="s">
        <v>165</v>
      </c>
      <c r="D44" s="13" t="s">
        <v>169</v>
      </c>
    </row>
    <row r="56" spans="6:8" x14ac:dyDescent="0.3">
      <c r="F56" s="30"/>
      <c r="G56" s="35"/>
      <c r="H56" s="23"/>
    </row>
    <row r="57" spans="6:8" x14ac:dyDescent="0.3">
      <c r="F57" s="32"/>
      <c r="G57" s="35"/>
      <c r="H57" s="33"/>
    </row>
    <row r="60" spans="6:8" x14ac:dyDescent="0.3">
      <c r="F60" s="30"/>
      <c r="G60" s="35"/>
    </row>
    <row r="61" spans="6:8" x14ac:dyDescent="0.3">
      <c r="F61" s="32"/>
      <c r="G61" s="35"/>
    </row>
    <row r="63" spans="6:8" x14ac:dyDescent="0.3">
      <c r="F63" s="30"/>
      <c r="G63" s="35"/>
    </row>
    <row r="64" spans="6:8" x14ac:dyDescent="0.3">
      <c r="F64" s="32"/>
      <c r="G64" s="35"/>
    </row>
  </sheetData>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00"/>
  <sheetViews>
    <sheetView topLeftCell="A50" workbookViewId="0">
      <selection activeCell="C59" sqref="B59:C59"/>
    </sheetView>
  </sheetViews>
  <sheetFormatPr defaultRowHeight="14.4" x14ac:dyDescent="0.3"/>
  <cols>
    <col min="1" max="1" width="40.44140625" style="59" customWidth="1"/>
    <col min="2" max="2" width="40" style="59" customWidth="1"/>
    <col min="3" max="3" width="32.21875" style="59" customWidth="1"/>
    <col min="4" max="16384" width="8.88671875" style="59"/>
  </cols>
  <sheetData>
    <row r="1" spans="1:4" x14ac:dyDescent="0.3">
      <c r="A1" s="59" t="s">
        <v>170</v>
      </c>
      <c r="B1" s="59" t="s">
        <v>171</v>
      </c>
      <c r="C1" s="59" t="s">
        <v>172</v>
      </c>
      <c r="D1" s="59" t="s">
        <v>173</v>
      </c>
    </row>
    <row r="2" spans="1:4" x14ac:dyDescent="0.3">
      <c r="A2" s="59" t="s">
        <v>174</v>
      </c>
      <c r="B2" s="59" t="s">
        <v>175</v>
      </c>
      <c r="C2" s="59" t="s">
        <v>176</v>
      </c>
      <c r="D2" s="59" t="s">
        <v>177</v>
      </c>
    </row>
    <row r="3" spans="1:4" x14ac:dyDescent="0.3">
      <c r="A3" s="59" t="s">
        <v>178</v>
      </c>
      <c r="B3" s="59" t="s">
        <v>179</v>
      </c>
      <c r="C3" s="59">
        <v>1</v>
      </c>
      <c r="D3" s="59" t="s">
        <v>180</v>
      </c>
    </row>
    <row r="4" spans="1:4" x14ac:dyDescent="0.3">
      <c r="A4" s="59" t="s">
        <v>181</v>
      </c>
      <c r="B4" s="59" t="s">
        <v>182</v>
      </c>
      <c r="C4" s="59">
        <v>1</v>
      </c>
      <c r="D4" s="59" t="s">
        <v>183</v>
      </c>
    </row>
    <row r="5" spans="1:4" x14ac:dyDescent="0.3">
      <c r="A5" s="59" t="s">
        <v>184</v>
      </c>
      <c r="B5" s="59" t="s">
        <v>185</v>
      </c>
      <c r="C5" s="59">
        <v>1</v>
      </c>
      <c r="D5" s="59" t="s">
        <v>186</v>
      </c>
    </row>
    <row r="6" spans="1:4" x14ac:dyDescent="0.3">
      <c r="A6" s="59" t="s">
        <v>187</v>
      </c>
      <c r="B6" s="59" t="s">
        <v>188</v>
      </c>
      <c r="C6" s="59">
        <v>1</v>
      </c>
      <c r="D6" s="59" t="s">
        <v>189</v>
      </c>
    </row>
    <row r="7" spans="1:4" x14ac:dyDescent="0.3">
      <c r="A7" s="59" t="s">
        <v>190</v>
      </c>
      <c r="B7" s="59" t="s">
        <v>9</v>
      </c>
      <c r="C7" s="59">
        <v>106.25</v>
      </c>
      <c r="D7" s="59" t="s">
        <v>191</v>
      </c>
    </row>
    <row r="8" spans="1:4" x14ac:dyDescent="0.3">
      <c r="A8" s="59" t="s">
        <v>192</v>
      </c>
      <c r="B8" s="59" t="s">
        <v>115</v>
      </c>
      <c r="C8" s="59">
        <v>106.25</v>
      </c>
      <c r="D8" s="59" t="s">
        <v>193</v>
      </c>
    </row>
    <row r="9" spans="1:4" x14ac:dyDescent="0.3">
      <c r="A9" s="59" t="s">
        <v>194</v>
      </c>
      <c r="B9" s="59" t="s">
        <v>13</v>
      </c>
      <c r="C9" s="59">
        <v>0.05</v>
      </c>
      <c r="D9" s="59" t="s">
        <v>195</v>
      </c>
    </row>
    <row r="10" spans="1:4" x14ac:dyDescent="0.3">
      <c r="A10" s="59" t="s">
        <v>196</v>
      </c>
      <c r="B10" s="59" t="s">
        <v>197</v>
      </c>
      <c r="C10" s="59">
        <v>0.05</v>
      </c>
      <c r="D10" s="59" t="s">
        <v>198</v>
      </c>
    </row>
    <row r="11" spans="1:4" x14ac:dyDescent="0.3">
      <c r="A11" s="59" t="s">
        <v>199</v>
      </c>
      <c r="B11" s="59" t="s">
        <v>18</v>
      </c>
      <c r="C11" s="59">
        <v>0.01</v>
      </c>
      <c r="D11" s="59" t="s">
        <v>200</v>
      </c>
    </row>
    <row r="12" spans="1:4" x14ac:dyDescent="0.3">
      <c r="A12" s="59" t="s">
        <v>201</v>
      </c>
      <c r="B12" s="59" t="s">
        <v>95</v>
      </c>
      <c r="C12" s="59">
        <v>0.6</v>
      </c>
      <c r="D12" s="59" t="s">
        <v>202</v>
      </c>
    </row>
    <row r="13" spans="1:4" x14ac:dyDescent="0.3">
      <c r="A13" s="59" t="s">
        <v>203</v>
      </c>
      <c r="B13" s="59" t="s">
        <v>116</v>
      </c>
      <c r="C13" s="59">
        <v>0</v>
      </c>
      <c r="D13" s="59" t="s">
        <v>204</v>
      </c>
    </row>
    <row r="14" spans="1:4" x14ac:dyDescent="0.3">
      <c r="A14" s="59" t="s">
        <v>205</v>
      </c>
      <c r="B14" s="59" t="s">
        <v>206</v>
      </c>
      <c r="C14" s="59">
        <v>0</v>
      </c>
      <c r="D14" s="59" t="s">
        <v>207</v>
      </c>
    </row>
    <row r="15" spans="1:4" x14ac:dyDescent="0.3">
      <c r="A15" s="59" t="s">
        <v>208</v>
      </c>
      <c r="B15" s="59" t="s">
        <v>209</v>
      </c>
      <c r="C15" s="59">
        <v>4</v>
      </c>
      <c r="D15" s="59" t="s">
        <v>210</v>
      </c>
    </row>
    <row r="16" spans="1:4" x14ac:dyDescent="0.3">
      <c r="A16" s="59" t="s">
        <v>211</v>
      </c>
      <c r="B16" s="59" t="s">
        <v>127</v>
      </c>
      <c r="C16" s="59">
        <v>0</v>
      </c>
      <c r="D16" s="59" t="s">
        <v>212</v>
      </c>
    </row>
    <row r="17" spans="1:4" x14ac:dyDescent="0.3">
      <c r="A17" s="59" t="s">
        <v>213</v>
      </c>
      <c r="B17" s="59" t="s">
        <v>131</v>
      </c>
      <c r="C17" s="59">
        <v>0</v>
      </c>
      <c r="D17" s="59" t="s">
        <v>214</v>
      </c>
    </row>
    <row r="18" spans="1:4" x14ac:dyDescent="0.3">
      <c r="A18" s="59" t="s">
        <v>215</v>
      </c>
      <c r="B18" s="59" t="s">
        <v>136</v>
      </c>
      <c r="C18" s="59">
        <v>6</v>
      </c>
      <c r="D18" s="59" t="s">
        <v>216</v>
      </c>
    </row>
    <row r="19" spans="1:4" x14ac:dyDescent="0.3">
      <c r="A19" s="59" t="s">
        <v>217</v>
      </c>
      <c r="B19" s="59" t="s">
        <v>218</v>
      </c>
      <c r="C19" s="59">
        <v>0</v>
      </c>
      <c r="D19" s="59" t="s">
        <v>219</v>
      </c>
    </row>
    <row r="20" spans="1:4" x14ac:dyDescent="0.3">
      <c r="A20" s="59" t="s">
        <v>217</v>
      </c>
      <c r="B20" s="59" t="s">
        <v>140</v>
      </c>
      <c r="C20" s="59">
        <v>0</v>
      </c>
      <c r="D20" s="59" t="s">
        <v>220</v>
      </c>
    </row>
    <row r="21" spans="1:4" x14ac:dyDescent="0.3">
      <c r="A21" s="59" t="s">
        <v>221</v>
      </c>
      <c r="B21" s="59" t="s">
        <v>144</v>
      </c>
      <c r="C21" s="59">
        <v>0.2</v>
      </c>
      <c r="D21" s="59" t="s">
        <v>222</v>
      </c>
    </row>
    <row r="22" spans="1:4" x14ac:dyDescent="0.3">
      <c r="A22" s="59" t="s">
        <v>223</v>
      </c>
      <c r="B22" s="59" t="s">
        <v>148</v>
      </c>
      <c r="C22" s="59">
        <v>0</v>
      </c>
      <c r="D22" s="59" t="s">
        <v>224</v>
      </c>
    </row>
    <row r="23" spans="1:4" x14ac:dyDescent="0.3">
      <c r="A23" s="59" t="s">
        <v>225</v>
      </c>
      <c r="B23" s="59" t="s">
        <v>154</v>
      </c>
      <c r="C23" s="59">
        <v>0</v>
      </c>
      <c r="D23" s="59" t="s">
        <v>226</v>
      </c>
    </row>
    <row r="24" spans="1:4" x14ac:dyDescent="0.3">
      <c r="A24" s="59" t="s">
        <v>227</v>
      </c>
      <c r="B24" s="59" t="s">
        <v>228</v>
      </c>
      <c r="C24" s="59">
        <v>0</v>
      </c>
      <c r="D24" s="59" t="s">
        <v>229</v>
      </c>
    </row>
    <row r="25" spans="1:4" x14ac:dyDescent="0.3">
      <c r="A25" s="59" t="s">
        <v>230</v>
      </c>
      <c r="B25" s="59" t="s">
        <v>231</v>
      </c>
      <c r="C25" s="59">
        <v>0</v>
      </c>
      <c r="D25" s="59" t="s">
        <v>232</v>
      </c>
    </row>
    <row r="26" spans="1:4" x14ac:dyDescent="0.3">
      <c r="A26" s="59" t="s">
        <v>233</v>
      </c>
      <c r="B26" s="59" t="s">
        <v>234</v>
      </c>
      <c r="C26" s="59">
        <v>0</v>
      </c>
      <c r="D26" s="59" t="s">
        <v>235</v>
      </c>
    </row>
    <row r="27" spans="1:4" x14ac:dyDescent="0.3">
      <c r="A27" s="59" t="s">
        <v>236</v>
      </c>
      <c r="B27" s="59" t="s">
        <v>237</v>
      </c>
      <c r="C27" s="59">
        <v>0</v>
      </c>
      <c r="D27" s="59" t="s">
        <v>238</v>
      </c>
    </row>
    <row r="28" spans="1:4" x14ac:dyDescent="0.3">
      <c r="A28" s="59" t="s">
        <v>239</v>
      </c>
      <c r="B28" s="59" t="s">
        <v>240</v>
      </c>
      <c r="C28" s="59">
        <v>0.7</v>
      </c>
      <c r="D28" s="59" t="s">
        <v>241</v>
      </c>
    </row>
    <row r="29" spans="1:4" x14ac:dyDescent="0.3">
      <c r="A29" s="59" t="s">
        <v>242</v>
      </c>
      <c r="B29" s="59" t="s">
        <v>243</v>
      </c>
      <c r="C29" s="59">
        <v>0.7</v>
      </c>
      <c r="D29" s="59" t="s">
        <v>244</v>
      </c>
    </row>
    <row r="30" spans="1:4" x14ac:dyDescent="0.3">
      <c r="A30" s="59" t="s">
        <v>245</v>
      </c>
      <c r="B30" s="59" t="s">
        <v>246</v>
      </c>
      <c r="C30" s="59">
        <v>0.7</v>
      </c>
      <c r="D30" s="59" t="s">
        <v>247</v>
      </c>
    </row>
    <row r="31" spans="1:4" x14ac:dyDescent="0.3">
      <c r="A31" s="59" t="s">
        <v>248</v>
      </c>
      <c r="B31" s="59" t="s">
        <v>249</v>
      </c>
      <c r="C31" s="59">
        <v>0.7</v>
      </c>
      <c r="D31" s="59" t="s">
        <v>250</v>
      </c>
    </row>
    <row r="32" spans="1:4" x14ac:dyDescent="0.3">
      <c r="A32" s="59" t="s">
        <v>251</v>
      </c>
      <c r="B32" s="59" t="s">
        <v>252</v>
      </c>
      <c r="C32" s="59">
        <v>4</v>
      </c>
      <c r="D32" s="59" t="s">
        <v>253</v>
      </c>
    </row>
    <row r="33" spans="1:4" x14ac:dyDescent="0.3">
      <c r="A33" s="59" t="s">
        <v>254</v>
      </c>
      <c r="B33" s="59" t="s">
        <v>150</v>
      </c>
      <c r="C33" s="59" t="s">
        <v>255</v>
      </c>
      <c r="D33" s="59" t="s">
        <v>256</v>
      </c>
    </row>
    <row r="34" spans="1:4" x14ac:dyDescent="0.3">
      <c r="A34" s="59" t="s">
        <v>257</v>
      </c>
      <c r="B34" s="59" t="s">
        <v>156</v>
      </c>
      <c r="C34" s="59" t="s">
        <v>255</v>
      </c>
      <c r="D34" s="59" t="s">
        <v>258</v>
      </c>
    </row>
    <row r="35" spans="1:4" x14ac:dyDescent="0.3">
      <c r="A35" s="59" t="s">
        <v>259</v>
      </c>
      <c r="B35" s="59" t="s">
        <v>260</v>
      </c>
      <c r="C35" s="59" t="s">
        <v>255</v>
      </c>
      <c r="D35" s="59" t="s">
        <v>261</v>
      </c>
    </row>
    <row r="36" spans="1:4" x14ac:dyDescent="0.3">
      <c r="A36" s="59" t="s">
        <v>262</v>
      </c>
      <c r="B36" s="59" t="s">
        <v>263</v>
      </c>
      <c r="C36" s="59" t="s">
        <v>255</v>
      </c>
      <c r="D36" s="59" t="s">
        <v>264</v>
      </c>
    </row>
    <row r="37" spans="1:4" x14ac:dyDescent="0.3">
      <c r="A37" s="59" t="s">
        <v>265</v>
      </c>
      <c r="B37" s="59" t="s">
        <v>75</v>
      </c>
      <c r="C37" s="59">
        <v>0</v>
      </c>
      <c r="D37" s="59" t="s">
        <v>266</v>
      </c>
    </row>
    <row r="38" spans="1:4" x14ac:dyDescent="0.3">
      <c r="A38" s="59" t="s">
        <v>267</v>
      </c>
      <c r="B38" s="59" t="s">
        <v>77</v>
      </c>
      <c r="C38" s="59" t="s">
        <v>268</v>
      </c>
      <c r="D38" s="59" t="s">
        <v>269</v>
      </c>
    </row>
    <row r="39" spans="1:4" x14ac:dyDescent="0.3">
      <c r="A39" s="59" t="s">
        <v>270</v>
      </c>
      <c r="B39" s="59" t="s">
        <v>271</v>
      </c>
      <c r="C39" s="59">
        <v>0</v>
      </c>
      <c r="D39" s="59" t="s">
        <v>272</v>
      </c>
    </row>
    <row r="40" spans="1:4" x14ac:dyDescent="0.3">
      <c r="A40" s="59" t="s">
        <v>270</v>
      </c>
      <c r="B40" s="59" t="s">
        <v>65</v>
      </c>
      <c r="C40" s="59">
        <v>0</v>
      </c>
      <c r="D40" s="59" t="s">
        <v>273</v>
      </c>
    </row>
    <row r="41" spans="1:4" x14ac:dyDescent="0.3">
      <c r="A41" s="59" t="s">
        <v>274</v>
      </c>
      <c r="B41" s="59" t="s">
        <v>275</v>
      </c>
      <c r="C41" s="59" t="s">
        <v>276</v>
      </c>
      <c r="D41" s="59" t="s">
        <v>277</v>
      </c>
    </row>
    <row r="42" spans="1:4" x14ac:dyDescent="0.3">
      <c r="A42" s="59" t="s">
        <v>278</v>
      </c>
      <c r="B42" s="59" t="s">
        <v>133</v>
      </c>
      <c r="C42" s="59">
        <v>0</v>
      </c>
      <c r="D42" s="59" t="s">
        <v>279</v>
      </c>
    </row>
    <row r="43" spans="1:4" x14ac:dyDescent="0.3">
      <c r="A43" s="59" t="s">
        <v>280</v>
      </c>
      <c r="B43" s="59" t="s">
        <v>142</v>
      </c>
      <c r="C43" s="60">
        <v>26562500000</v>
      </c>
      <c r="D43" s="59" t="s">
        <v>281</v>
      </c>
    </row>
    <row r="44" spans="1:4" x14ac:dyDescent="0.3">
      <c r="A44" s="59" t="s">
        <v>282</v>
      </c>
      <c r="B44" s="59" t="s">
        <v>146</v>
      </c>
      <c r="C44" s="60">
        <v>106250000000</v>
      </c>
      <c r="D44" s="59" t="s">
        <v>283</v>
      </c>
    </row>
    <row r="45" spans="1:4" x14ac:dyDescent="0.3">
      <c r="A45" s="59" t="s">
        <v>284</v>
      </c>
      <c r="B45" s="59" t="s">
        <v>138</v>
      </c>
      <c r="C45" s="60">
        <v>26562500000</v>
      </c>
      <c r="D45" s="59" t="s">
        <v>285</v>
      </c>
    </row>
    <row r="46" spans="1:4" x14ac:dyDescent="0.3">
      <c r="A46" s="59" t="s">
        <v>286</v>
      </c>
      <c r="B46" s="59" t="s">
        <v>150</v>
      </c>
      <c r="C46" s="59" t="s">
        <v>255</v>
      </c>
      <c r="D46" s="59" t="s">
        <v>287</v>
      </c>
    </row>
    <row r="47" spans="1:4" x14ac:dyDescent="0.3">
      <c r="A47" s="59" t="s">
        <v>288</v>
      </c>
      <c r="B47" s="59" t="s">
        <v>156</v>
      </c>
      <c r="C47" s="59" t="s">
        <v>255</v>
      </c>
      <c r="D47" s="59" t="s">
        <v>289</v>
      </c>
    </row>
    <row r="48" spans="1:4" x14ac:dyDescent="0.3">
      <c r="A48" s="59" t="s">
        <v>290</v>
      </c>
      <c r="B48" s="59" t="s">
        <v>291</v>
      </c>
      <c r="C48" s="59">
        <v>0</v>
      </c>
      <c r="D48" s="59" t="s">
        <v>292</v>
      </c>
    </row>
    <row r="49" spans="1:4" x14ac:dyDescent="0.3">
      <c r="A49" s="59" t="s">
        <v>293</v>
      </c>
      <c r="B49" s="59" t="s">
        <v>294</v>
      </c>
      <c r="C49" s="59">
        <v>0</v>
      </c>
      <c r="D49" s="59" t="s">
        <v>295</v>
      </c>
    </row>
    <row r="50" spans="1:4" x14ac:dyDescent="0.3">
      <c r="A50" s="59" t="s">
        <v>296</v>
      </c>
      <c r="B50" s="59" t="s">
        <v>72</v>
      </c>
      <c r="C50" s="59">
        <v>0.40799999999999997</v>
      </c>
      <c r="D50" s="59" t="s">
        <v>297</v>
      </c>
    </row>
    <row r="51" spans="1:4" x14ac:dyDescent="0.3">
      <c r="A51" s="59" t="s">
        <v>298</v>
      </c>
      <c r="B51" s="59" t="s">
        <v>76</v>
      </c>
      <c r="C51" s="59">
        <v>0.40799999999999997</v>
      </c>
      <c r="D51" s="59" t="s">
        <v>299</v>
      </c>
    </row>
    <row r="52" spans="1:4" x14ac:dyDescent="0.3">
      <c r="A52" s="59" t="s">
        <v>300</v>
      </c>
      <c r="B52" s="59" t="s">
        <v>78</v>
      </c>
      <c r="C52" s="59">
        <v>0.60799999999999998</v>
      </c>
      <c r="D52" s="59" t="s">
        <v>301</v>
      </c>
    </row>
    <row r="53" spans="1:4" x14ac:dyDescent="0.3">
      <c r="A53" s="59" t="s">
        <v>302</v>
      </c>
      <c r="B53" s="59" t="s">
        <v>118</v>
      </c>
      <c r="C53" s="59">
        <v>0.40799999999999997</v>
      </c>
      <c r="D53" s="59" t="s">
        <v>303</v>
      </c>
    </row>
    <row r="54" spans="1:4" x14ac:dyDescent="0.3">
      <c r="A54" s="59" t="s">
        <v>304</v>
      </c>
      <c r="B54" s="59" t="s">
        <v>122</v>
      </c>
      <c r="C54" s="59">
        <v>0.60799999999999998</v>
      </c>
      <c r="D54" s="59" t="s">
        <v>305</v>
      </c>
    </row>
    <row r="55" spans="1:4" x14ac:dyDescent="0.3">
      <c r="A55" s="59" t="s">
        <v>306</v>
      </c>
      <c r="B55" s="59" t="s">
        <v>81</v>
      </c>
      <c r="C55" s="59">
        <v>4</v>
      </c>
      <c r="D55" s="59" t="s">
        <v>307</v>
      </c>
    </row>
    <row r="56" spans="1:4" x14ac:dyDescent="0.3">
      <c r="A56" s="59" t="s">
        <v>308</v>
      </c>
      <c r="B56" s="59" t="s">
        <v>54</v>
      </c>
      <c r="C56" s="59">
        <v>1E-4</v>
      </c>
      <c r="D56" s="59" t="s">
        <v>309</v>
      </c>
    </row>
    <row r="57" spans="1:4" x14ac:dyDescent="0.3">
      <c r="A57" s="59" t="s">
        <v>310</v>
      </c>
      <c r="B57" s="59" t="s">
        <v>50</v>
      </c>
      <c r="C57" s="59">
        <v>0</v>
      </c>
      <c r="D57" s="59" t="s">
        <v>311</v>
      </c>
    </row>
    <row r="58" spans="1:4" x14ac:dyDescent="0.3">
      <c r="A58" s="59" t="s">
        <v>312</v>
      </c>
      <c r="B58" s="59" t="s">
        <v>46</v>
      </c>
      <c r="C58" s="59">
        <v>0</v>
      </c>
      <c r="D58" s="59" t="s">
        <v>313</v>
      </c>
    </row>
    <row r="59" spans="1:4" x14ac:dyDescent="0.3">
      <c r="A59" s="59" t="s">
        <v>314</v>
      </c>
      <c r="B59" s="59" t="s">
        <v>315</v>
      </c>
      <c r="C59" s="59">
        <v>0</v>
      </c>
      <c r="D59" s="59" t="s">
        <v>316</v>
      </c>
    </row>
    <row r="60" spans="1:4" x14ac:dyDescent="0.3">
      <c r="A60" s="59" t="s">
        <v>317</v>
      </c>
      <c r="B60" s="59" t="s">
        <v>143</v>
      </c>
      <c r="C60" s="59">
        <v>0</v>
      </c>
      <c r="D60" s="59" t="s">
        <v>318</v>
      </c>
    </row>
    <row r="61" spans="1:4" x14ac:dyDescent="0.3">
      <c r="A61" s="59" t="s">
        <v>319</v>
      </c>
      <c r="B61" s="59" t="s">
        <v>147</v>
      </c>
      <c r="C61" s="59">
        <v>0</v>
      </c>
      <c r="D61" s="59" t="s">
        <v>320</v>
      </c>
    </row>
    <row r="62" spans="1:4" x14ac:dyDescent="0.3">
      <c r="A62" s="59" t="s">
        <v>321</v>
      </c>
      <c r="B62" s="59" t="s">
        <v>152</v>
      </c>
      <c r="C62" s="60">
        <v>4.1000000000000002E-13</v>
      </c>
      <c r="D62" s="59" t="s">
        <v>322</v>
      </c>
    </row>
    <row r="63" spans="1:4" x14ac:dyDescent="0.3">
      <c r="A63" s="59" t="s">
        <v>323</v>
      </c>
      <c r="B63" s="59" t="s">
        <v>157</v>
      </c>
      <c r="C63" s="59">
        <v>1000</v>
      </c>
      <c r="D63" s="59" t="s">
        <v>324</v>
      </c>
    </row>
    <row r="64" spans="1:4" x14ac:dyDescent="0.3">
      <c r="A64" s="59" t="s">
        <v>325</v>
      </c>
      <c r="B64" s="59" t="s">
        <v>160</v>
      </c>
      <c r="C64" s="59">
        <v>1</v>
      </c>
      <c r="D64" s="59" t="s">
        <v>326</v>
      </c>
    </row>
    <row r="65" spans="1:4" x14ac:dyDescent="0.3">
      <c r="A65" s="59" t="s">
        <v>327</v>
      </c>
      <c r="B65" s="59" t="s">
        <v>86</v>
      </c>
      <c r="C65" s="59">
        <v>32</v>
      </c>
      <c r="D65" s="59" t="s">
        <v>328</v>
      </c>
    </row>
    <row r="66" spans="1:4" x14ac:dyDescent="0.3">
      <c r="A66" s="59" t="s">
        <v>329</v>
      </c>
      <c r="B66" s="59" t="s">
        <v>119</v>
      </c>
      <c r="C66" s="59">
        <v>1</v>
      </c>
      <c r="D66" s="59" t="s">
        <v>330</v>
      </c>
    </row>
    <row r="67" spans="1:4" x14ac:dyDescent="0.3">
      <c r="A67" s="59" t="s">
        <v>331</v>
      </c>
      <c r="B67" s="59" t="s">
        <v>332</v>
      </c>
      <c r="C67" s="59" t="s">
        <v>255</v>
      </c>
      <c r="D67" s="59" t="s">
        <v>333</v>
      </c>
    </row>
    <row r="68" spans="1:4" x14ac:dyDescent="0.3">
      <c r="A68" s="59" t="s">
        <v>334</v>
      </c>
      <c r="B68" s="59" t="s">
        <v>335</v>
      </c>
      <c r="C68" s="59" t="s">
        <v>255</v>
      </c>
      <c r="D68" s="59" t="s">
        <v>336</v>
      </c>
    </row>
    <row r="69" spans="1:4" x14ac:dyDescent="0.3">
      <c r="A69" s="59" t="s">
        <v>337</v>
      </c>
      <c r="B69" s="59" t="s">
        <v>60</v>
      </c>
      <c r="C69" s="59" t="s">
        <v>338</v>
      </c>
      <c r="D69" s="59" t="s">
        <v>339</v>
      </c>
    </row>
    <row r="70" spans="1:4" x14ac:dyDescent="0.3">
      <c r="A70" s="59" t="s">
        <v>340</v>
      </c>
      <c r="B70" s="59" t="s">
        <v>22</v>
      </c>
      <c r="C70" s="59" t="s">
        <v>341</v>
      </c>
      <c r="D70" s="59" t="s">
        <v>342</v>
      </c>
    </row>
    <row r="71" spans="1:4" x14ac:dyDescent="0.3">
      <c r="A71" s="59" t="s">
        <v>343</v>
      </c>
      <c r="B71" s="59" t="s">
        <v>26</v>
      </c>
      <c r="C71" s="59">
        <v>0</v>
      </c>
      <c r="D71" s="59" t="s">
        <v>344</v>
      </c>
    </row>
    <row r="72" spans="1:4" x14ac:dyDescent="0.3">
      <c r="A72" s="59" t="s">
        <v>345</v>
      </c>
      <c r="B72" s="59" t="s">
        <v>30</v>
      </c>
      <c r="C72" s="59">
        <v>0</v>
      </c>
      <c r="D72" s="59" t="s">
        <v>346</v>
      </c>
    </row>
    <row r="73" spans="1:4" x14ac:dyDescent="0.3">
      <c r="A73" s="59" t="s">
        <v>347</v>
      </c>
      <c r="B73" s="59" t="s">
        <v>348</v>
      </c>
      <c r="C73" s="59">
        <v>0</v>
      </c>
      <c r="D73" s="59" t="s">
        <v>349</v>
      </c>
    </row>
    <row r="74" spans="1:4" x14ac:dyDescent="0.3">
      <c r="A74" s="59" t="s">
        <v>350</v>
      </c>
      <c r="B74" s="59" t="s">
        <v>67</v>
      </c>
      <c r="C74" s="59" t="s">
        <v>351</v>
      </c>
      <c r="D74" s="59" t="s">
        <v>352</v>
      </c>
    </row>
    <row r="75" spans="1:4" x14ac:dyDescent="0.3">
      <c r="A75" s="59" t="s">
        <v>353</v>
      </c>
      <c r="B75" s="59" t="s">
        <v>354</v>
      </c>
      <c r="C75" s="59">
        <v>50</v>
      </c>
      <c r="D75" s="59" t="s">
        <v>355</v>
      </c>
    </row>
    <row r="76" spans="1:4" x14ac:dyDescent="0.3">
      <c r="A76" s="59" t="s">
        <v>356</v>
      </c>
      <c r="B76" s="59" t="s">
        <v>107</v>
      </c>
      <c r="C76" s="59">
        <v>8.0000000000000002E-3</v>
      </c>
      <c r="D76" s="59" t="s">
        <v>357</v>
      </c>
    </row>
    <row r="77" spans="1:4" x14ac:dyDescent="0.3">
      <c r="A77" s="59" t="s">
        <v>358</v>
      </c>
      <c r="B77" s="59" t="s">
        <v>64</v>
      </c>
      <c r="C77" s="59">
        <v>50</v>
      </c>
      <c r="D77" s="59" t="s">
        <v>359</v>
      </c>
    </row>
    <row r="78" spans="1:4" x14ac:dyDescent="0.3">
      <c r="A78" s="59" t="s">
        <v>360</v>
      </c>
      <c r="B78" s="59" t="s">
        <v>40</v>
      </c>
      <c r="C78" s="59" t="s">
        <v>361</v>
      </c>
      <c r="D78" s="59" t="s">
        <v>362</v>
      </c>
    </row>
    <row r="79" spans="1:4" x14ac:dyDescent="0.3">
      <c r="A79" s="59" t="s">
        <v>363</v>
      </c>
      <c r="B79" s="59" t="s">
        <v>62</v>
      </c>
      <c r="C79" s="59">
        <v>0</v>
      </c>
      <c r="D79" s="59" t="s">
        <v>364</v>
      </c>
    </row>
    <row r="80" spans="1:4" x14ac:dyDescent="0.3">
      <c r="A80" s="59" t="s">
        <v>365</v>
      </c>
      <c r="B80" s="59" t="s">
        <v>66</v>
      </c>
      <c r="C80" s="59">
        <v>0</v>
      </c>
      <c r="D80" s="59" t="s">
        <v>366</v>
      </c>
    </row>
    <row r="81" spans="1:4" x14ac:dyDescent="0.3">
      <c r="A81" s="59" t="s">
        <v>367</v>
      </c>
      <c r="B81" s="59" t="s">
        <v>45</v>
      </c>
      <c r="C81" s="59" t="s">
        <v>368</v>
      </c>
      <c r="D81" s="59" t="s">
        <v>369</v>
      </c>
    </row>
    <row r="82" spans="1:4" x14ac:dyDescent="0.3">
      <c r="A82" s="59" t="s">
        <v>370</v>
      </c>
      <c r="B82" s="59" t="s">
        <v>49</v>
      </c>
      <c r="C82" s="59" t="s">
        <v>361</v>
      </c>
      <c r="D82" s="59" t="s">
        <v>371</v>
      </c>
    </row>
    <row r="83" spans="1:4" x14ac:dyDescent="0.3">
      <c r="A83" s="59" t="s">
        <v>372</v>
      </c>
      <c r="B83" s="59" t="s">
        <v>53</v>
      </c>
      <c r="C83" s="59" t="s">
        <v>368</v>
      </c>
      <c r="D83" s="59" t="s">
        <v>373</v>
      </c>
    </row>
    <row r="84" spans="1:4" x14ac:dyDescent="0.3">
      <c r="A84" s="59" t="s">
        <v>374</v>
      </c>
      <c r="B84" s="59" t="s">
        <v>12</v>
      </c>
      <c r="C84" s="59" t="s">
        <v>375</v>
      </c>
      <c r="D84" s="59" t="s">
        <v>376</v>
      </c>
    </row>
    <row r="85" spans="1:4" x14ac:dyDescent="0.3">
      <c r="A85" s="59" t="s">
        <v>377</v>
      </c>
      <c r="B85" s="59" t="s">
        <v>16</v>
      </c>
      <c r="C85" s="59">
        <v>6.1409999999999998E-3</v>
      </c>
      <c r="D85" s="59" t="s">
        <v>378</v>
      </c>
    </row>
    <row r="86" spans="1:4" x14ac:dyDescent="0.3">
      <c r="A86" s="59" t="s">
        <v>379</v>
      </c>
      <c r="B86" s="59" t="s">
        <v>20</v>
      </c>
      <c r="C86" s="59">
        <v>78.2</v>
      </c>
      <c r="D86" s="59" t="s">
        <v>380</v>
      </c>
    </row>
    <row r="87" spans="1:4" x14ac:dyDescent="0.3">
      <c r="A87" s="59" t="s">
        <v>381</v>
      </c>
      <c r="B87" s="59" t="s">
        <v>382</v>
      </c>
      <c r="C87" s="59">
        <v>0</v>
      </c>
      <c r="D87" s="59" t="s">
        <v>383</v>
      </c>
    </row>
    <row r="88" spans="1:4" x14ac:dyDescent="0.3">
      <c r="A88" s="59" t="s">
        <v>384</v>
      </c>
      <c r="B88" s="59" t="s">
        <v>32</v>
      </c>
      <c r="C88" s="59" t="s">
        <v>385</v>
      </c>
      <c r="D88" s="59" t="s">
        <v>386</v>
      </c>
    </row>
    <row r="89" spans="1:4" x14ac:dyDescent="0.3">
      <c r="A89" s="59" t="s">
        <v>387</v>
      </c>
      <c r="B89" s="59" t="s">
        <v>39</v>
      </c>
      <c r="C89" s="59">
        <v>6.1910000000000003E-3</v>
      </c>
      <c r="D89" s="59" t="s">
        <v>388</v>
      </c>
    </row>
    <row r="90" spans="1:4" x14ac:dyDescent="0.3">
      <c r="A90" s="59" t="s">
        <v>389</v>
      </c>
      <c r="B90" s="59" t="s">
        <v>44</v>
      </c>
      <c r="C90" s="59">
        <v>109.8</v>
      </c>
      <c r="D90" s="59" t="s">
        <v>390</v>
      </c>
    </row>
    <row r="91" spans="1:4" x14ac:dyDescent="0.3">
      <c r="A91" s="59" t="s">
        <v>391</v>
      </c>
      <c r="B91" s="59" t="s">
        <v>48</v>
      </c>
      <c r="C91" s="59">
        <v>151</v>
      </c>
      <c r="D91" s="59" t="s">
        <v>392</v>
      </c>
    </row>
    <row r="92" spans="1:4" x14ac:dyDescent="0.3">
      <c r="A92" s="59" t="s">
        <v>393</v>
      </c>
      <c r="B92" s="59" t="s">
        <v>52</v>
      </c>
      <c r="C92" s="59">
        <v>72</v>
      </c>
      <c r="D92" s="59" t="s">
        <v>394</v>
      </c>
    </row>
    <row r="93" spans="1:4" x14ac:dyDescent="0.3">
      <c r="A93" s="59" t="s">
        <v>395</v>
      </c>
      <c r="B93" s="59" t="s">
        <v>55</v>
      </c>
      <c r="C93" s="59">
        <v>72</v>
      </c>
      <c r="D93" s="59" t="s">
        <v>396</v>
      </c>
    </row>
    <row r="94" spans="1:4" x14ac:dyDescent="0.3">
      <c r="A94" s="59" t="s">
        <v>397</v>
      </c>
      <c r="B94" s="59" t="s">
        <v>59</v>
      </c>
      <c r="C94" s="59">
        <v>151</v>
      </c>
      <c r="D94" s="59" t="s">
        <v>398</v>
      </c>
    </row>
    <row r="95" spans="1:4" x14ac:dyDescent="0.3">
      <c r="A95" s="59" t="s">
        <v>399</v>
      </c>
      <c r="B95" s="59" t="s">
        <v>29</v>
      </c>
      <c r="C95" s="59" t="s">
        <v>400</v>
      </c>
      <c r="D95" s="59" t="s">
        <v>401</v>
      </c>
    </row>
    <row r="96" spans="1:4" x14ac:dyDescent="0.3">
      <c r="A96" s="59" t="s">
        <v>402</v>
      </c>
      <c r="B96" s="59" t="s">
        <v>403</v>
      </c>
      <c r="C96" s="59">
        <v>1</v>
      </c>
      <c r="D96" s="59" t="s">
        <v>404</v>
      </c>
    </row>
    <row r="97" spans="1:4" x14ac:dyDescent="0.3">
      <c r="A97" s="59" t="s">
        <v>405</v>
      </c>
      <c r="B97" s="59" t="s">
        <v>103</v>
      </c>
      <c r="C97" s="59">
        <v>4</v>
      </c>
      <c r="D97" s="59" t="s">
        <v>406</v>
      </c>
    </row>
    <row r="98" spans="1:4" x14ac:dyDescent="0.3">
      <c r="A98" s="59" t="s">
        <v>407</v>
      </c>
      <c r="B98" s="59" t="s">
        <v>108</v>
      </c>
      <c r="C98" s="59">
        <v>4</v>
      </c>
      <c r="D98" s="59" t="s">
        <v>408</v>
      </c>
    </row>
    <row r="99" spans="1:4" x14ac:dyDescent="0.3">
      <c r="A99" s="59" t="s">
        <v>409</v>
      </c>
      <c r="B99" s="59" t="s">
        <v>112</v>
      </c>
      <c r="C99" s="59">
        <v>4</v>
      </c>
      <c r="D99" s="59" t="s">
        <v>410</v>
      </c>
    </row>
    <row r="100" spans="1:4" x14ac:dyDescent="0.3">
      <c r="A100" s="59" t="s">
        <v>411</v>
      </c>
      <c r="B100" s="59" t="s">
        <v>92</v>
      </c>
      <c r="C100" s="59">
        <v>4</v>
      </c>
      <c r="D100" s="59" t="s">
        <v>412</v>
      </c>
    </row>
    <row r="101" spans="1:4" x14ac:dyDescent="0.3">
      <c r="A101" s="59" t="s">
        <v>413</v>
      </c>
      <c r="B101" s="59" t="s">
        <v>414</v>
      </c>
      <c r="C101" s="59">
        <v>0.47299999999999998</v>
      </c>
      <c r="D101" s="59" t="s">
        <v>415</v>
      </c>
    </row>
    <row r="102" spans="1:4" x14ac:dyDescent="0.3">
      <c r="A102" s="59" t="s">
        <v>416</v>
      </c>
      <c r="B102" s="59" t="s">
        <v>417</v>
      </c>
      <c r="C102" s="59">
        <v>4</v>
      </c>
      <c r="D102" s="59" t="s">
        <v>418</v>
      </c>
    </row>
    <row r="103" spans="1:4" x14ac:dyDescent="0.3">
      <c r="A103" s="59" t="s">
        <v>419</v>
      </c>
      <c r="B103" s="59" t="s">
        <v>164</v>
      </c>
      <c r="C103" s="60">
        <v>53125000000</v>
      </c>
      <c r="D103" s="59" t="s">
        <v>420</v>
      </c>
    </row>
    <row r="104" spans="1:4" x14ac:dyDescent="0.3">
      <c r="A104" s="59" t="s">
        <v>421</v>
      </c>
      <c r="B104" s="59" t="s">
        <v>168</v>
      </c>
      <c r="C104" s="60">
        <v>79687500000</v>
      </c>
      <c r="D104" s="59" t="s">
        <v>422</v>
      </c>
    </row>
    <row r="105" spans="1:4" x14ac:dyDescent="0.3">
      <c r="A105" s="59" t="s">
        <v>423</v>
      </c>
      <c r="B105" s="59" t="s">
        <v>117</v>
      </c>
      <c r="C105" s="59">
        <v>0</v>
      </c>
      <c r="D105" s="59" t="s">
        <v>424</v>
      </c>
    </row>
    <row r="106" spans="1:4" x14ac:dyDescent="0.3">
      <c r="A106" s="59" t="s">
        <v>425</v>
      </c>
      <c r="B106" s="59" t="s">
        <v>121</v>
      </c>
      <c r="C106" s="59">
        <v>0.61799999999999999</v>
      </c>
      <c r="D106" s="59" t="s">
        <v>426</v>
      </c>
    </row>
    <row r="107" spans="1:4" x14ac:dyDescent="0.3">
      <c r="A107" s="59" t="s">
        <v>427</v>
      </c>
      <c r="B107" s="59" t="s">
        <v>130</v>
      </c>
      <c r="C107" s="59">
        <v>-1</v>
      </c>
      <c r="D107" s="59" t="s">
        <v>428</v>
      </c>
    </row>
    <row r="108" spans="1:4" x14ac:dyDescent="0.3">
      <c r="A108" s="59" t="s">
        <v>429</v>
      </c>
      <c r="B108" s="59" t="s">
        <v>430</v>
      </c>
      <c r="C108" s="59">
        <v>1</v>
      </c>
      <c r="D108" s="59" t="s">
        <v>431</v>
      </c>
    </row>
    <row r="109" spans="1:4" x14ac:dyDescent="0.3">
      <c r="A109" s="59" t="s">
        <v>432</v>
      </c>
      <c r="B109" s="59" t="s">
        <v>433</v>
      </c>
      <c r="C109" s="59">
        <v>1</v>
      </c>
      <c r="D109" s="59" t="s">
        <v>431</v>
      </c>
    </row>
    <row r="110" spans="1:4" x14ac:dyDescent="0.3">
      <c r="A110" s="59" t="s">
        <v>434</v>
      </c>
      <c r="B110" s="59" t="s">
        <v>435</v>
      </c>
      <c r="C110" s="59">
        <v>0</v>
      </c>
      <c r="D110" s="59" t="s">
        <v>436</v>
      </c>
    </row>
    <row r="111" spans="1:4" x14ac:dyDescent="0.3">
      <c r="A111" s="59" t="s">
        <v>437</v>
      </c>
      <c r="B111" s="59" t="s">
        <v>438</v>
      </c>
      <c r="C111" s="59">
        <v>0</v>
      </c>
      <c r="D111" s="59" t="s">
        <v>439</v>
      </c>
    </row>
    <row r="112" spans="1:4" x14ac:dyDescent="0.3">
      <c r="A112" s="59" t="s">
        <v>440</v>
      </c>
      <c r="B112" s="59" t="s">
        <v>135</v>
      </c>
      <c r="C112" s="59">
        <v>0</v>
      </c>
      <c r="D112" s="59" t="s">
        <v>441</v>
      </c>
    </row>
    <row r="113" spans="1:4" x14ac:dyDescent="0.3">
      <c r="A113" s="59" t="s">
        <v>442</v>
      </c>
      <c r="B113" s="59" t="s">
        <v>443</v>
      </c>
      <c r="C113" s="59">
        <v>0</v>
      </c>
      <c r="D113" s="59" t="s">
        <v>444</v>
      </c>
    </row>
    <row r="114" spans="1:4" x14ac:dyDescent="0.3">
      <c r="A114" s="59" t="s">
        <v>445</v>
      </c>
      <c r="B114" s="59" t="s">
        <v>446</v>
      </c>
      <c r="C114" s="59">
        <v>0</v>
      </c>
      <c r="D114" s="59" t="s">
        <v>447</v>
      </c>
    </row>
    <row r="115" spans="1:4" x14ac:dyDescent="0.3">
      <c r="A115" s="59" t="s">
        <v>448</v>
      </c>
      <c r="B115" s="59" t="s">
        <v>449</v>
      </c>
      <c r="C115" s="60">
        <v>106250000000</v>
      </c>
      <c r="D115" s="59" t="s">
        <v>450</v>
      </c>
    </row>
    <row r="116" spans="1:4" x14ac:dyDescent="0.3">
      <c r="A116" s="59" t="s">
        <v>451</v>
      </c>
      <c r="B116" s="59" t="s">
        <v>79</v>
      </c>
      <c r="C116" s="59">
        <v>0</v>
      </c>
      <c r="D116" s="59" t="s">
        <v>452</v>
      </c>
    </row>
    <row r="117" spans="1:4" x14ac:dyDescent="0.3">
      <c r="A117" s="59" t="s">
        <v>451</v>
      </c>
      <c r="B117" s="59" t="s">
        <v>453</v>
      </c>
      <c r="C117" s="59">
        <v>0</v>
      </c>
      <c r="D117" s="59" t="s">
        <v>454</v>
      </c>
    </row>
    <row r="118" spans="1:4" x14ac:dyDescent="0.3">
      <c r="A118" s="59" t="s">
        <v>455</v>
      </c>
      <c r="B118" s="59" t="s">
        <v>82</v>
      </c>
      <c r="C118" s="59">
        <v>100</v>
      </c>
      <c r="D118" s="59" t="s">
        <v>456</v>
      </c>
    </row>
    <row r="119" spans="1:4" x14ac:dyDescent="0.3">
      <c r="A119" s="59" t="s">
        <v>457</v>
      </c>
      <c r="B119" s="59" t="s">
        <v>83</v>
      </c>
      <c r="C119" s="59" t="s">
        <v>458</v>
      </c>
      <c r="D119" s="59" t="s">
        <v>459</v>
      </c>
    </row>
    <row r="120" spans="1:4" x14ac:dyDescent="0.3">
      <c r="A120" s="59" t="s">
        <v>460</v>
      </c>
      <c r="B120" s="59" t="s">
        <v>461</v>
      </c>
      <c r="C120" s="59">
        <v>0.02</v>
      </c>
      <c r="D120" s="59" t="s">
        <v>462</v>
      </c>
    </row>
    <row r="121" spans="1:4" x14ac:dyDescent="0.3">
      <c r="A121" s="59" t="s">
        <v>463</v>
      </c>
      <c r="B121" s="59" t="s">
        <v>88</v>
      </c>
      <c r="C121" s="59">
        <v>0.02</v>
      </c>
      <c r="D121" s="59" t="s">
        <v>464</v>
      </c>
    </row>
    <row r="122" spans="1:4" x14ac:dyDescent="0.3">
      <c r="A122" s="59" t="s">
        <v>465</v>
      </c>
      <c r="B122" s="59" t="s">
        <v>466</v>
      </c>
      <c r="C122" s="59">
        <v>0</v>
      </c>
      <c r="D122" s="59" t="s">
        <v>467</v>
      </c>
    </row>
    <row r="123" spans="1:4" x14ac:dyDescent="0.3">
      <c r="A123" s="59" t="s">
        <v>468</v>
      </c>
      <c r="B123" s="59" t="s">
        <v>469</v>
      </c>
      <c r="C123" s="59">
        <v>0</v>
      </c>
      <c r="D123" s="59" t="s">
        <v>470</v>
      </c>
    </row>
    <row r="124" spans="1:4" x14ac:dyDescent="0.3">
      <c r="A124" s="59" t="s">
        <v>471</v>
      </c>
      <c r="B124" s="59" t="s">
        <v>472</v>
      </c>
      <c r="C124" s="59">
        <v>1</v>
      </c>
      <c r="D124" s="59" t="s">
        <v>473</v>
      </c>
    </row>
    <row r="125" spans="1:4" x14ac:dyDescent="0.3">
      <c r="A125" s="59" t="s">
        <v>474</v>
      </c>
      <c r="B125" s="59" t="s">
        <v>475</v>
      </c>
      <c r="C125" s="59">
        <v>1</v>
      </c>
      <c r="D125" s="59" t="s">
        <v>476</v>
      </c>
    </row>
    <row r="126" spans="1:4" x14ac:dyDescent="0.3">
      <c r="A126" s="59" t="s">
        <v>477</v>
      </c>
      <c r="B126" s="59" t="s">
        <v>478</v>
      </c>
      <c r="C126" s="59">
        <v>0</v>
      </c>
      <c r="D126" s="59" t="s">
        <v>479</v>
      </c>
    </row>
    <row r="127" spans="1:4" x14ac:dyDescent="0.3">
      <c r="A127" s="59" t="s">
        <v>480</v>
      </c>
      <c r="B127" s="59" t="s">
        <v>71</v>
      </c>
      <c r="C127" s="59">
        <v>0</v>
      </c>
      <c r="D127" s="59" t="s">
        <v>481</v>
      </c>
    </row>
    <row r="128" spans="1:4" x14ac:dyDescent="0.3">
      <c r="A128" s="59" t="s">
        <v>482</v>
      </c>
      <c r="B128" s="59" t="s">
        <v>483</v>
      </c>
      <c r="C128" s="59">
        <v>0</v>
      </c>
      <c r="D128" s="59" t="s">
        <v>484</v>
      </c>
    </row>
    <row r="129" spans="1:4" x14ac:dyDescent="0.3">
      <c r="A129" s="59" t="s">
        <v>485</v>
      </c>
      <c r="B129" s="59" t="s">
        <v>486</v>
      </c>
      <c r="C129" s="59">
        <v>1</v>
      </c>
      <c r="D129" s="59" t="s">
        <v>487</v>
      </c>
    </row>
    <row r="130" spans="1:4" x14ac:dyDescent="0.3">
      <c r="A130" s="59" t="s">
        <v>488</v>
      </c>
      <c r="B130" s="59" t="s">
        <v>489</v>
      </c>
      <c r="C130" s="59">
        <v>1</v>
      </c>
      <c r="D130" s="59" t="s">
        <v>490</v>
      </c>
    </row>
    <row r="131" spans="1:4" x14ac:dyDescent="0.3">
      <c r="A131" s="59" t="s">
        <v>491</v>
      </c>
      <c r="B131" s="59" t="s">
        <v>492</v>
      </c>
      <c r="C131" s="59">
        <v>1</v>
      </c>
      <c r="D131" s="59" t="s">
        <v>493</v>
      </c>
    </row>
    <row r="132" spans="1:4" x14ac:dyDescent="0.3">
      <c r="A132" s="59" t="s">
        <v>494</v>
      </c>
      <c r="B132" s="59" t="s">
        <v>495</v>
      </c>
      <c r="C132" s="59">
        <v>0</v>
      </c>
      <c r="D132" s="59" t="s">
        <v>493</v>
      </c>
    </row>
    <row r="133" spans="1:4" x14ac:dyDescent="0.3">
      <c r="A133" s="59" t="s">
        <v>496</v>
      </c>
      <c r="B133" s="59" t="s">
        <v>497</v>
      </c>
      <c r="C133" s="60">
        <v>1.0000000000000001E-5</v>
      </c>
      <c r="D133" s="59" t="s">
        <v>498</v>
      </c>
    </row>
    <row r="134" spans="1:4" x14ac:dyDescent="0.3">
      <c r="A134" s="59" t="s">
        <v>499</v>
      </c>
      <c r="B134" s="59" t="s">
        <v>7</v>
      </c>
      <c r="C134" s="59">
        <v>0</v>
      </c>
      <c r="D134" s="59" t="s">
        <v>500</v>
      </c>
    </row>
    <row r="135" spans="1:4" x14ac:dyDescent="0.3">
      <c r="A135" s="59" t="s">
        <v>501</v>
      </c>
      <c r="B135" s="59" t="s">
        <v>11</v>
      </c>
      <c r="C135" s="59">
        <v>1</v>
      </c>
      <c r="D135" s="59" t="s">
        <v>502</v>
      </c>
    </row>
    <row r="136" spans="1:4" x14ac:dyDescent="0.3">
      <c r="A136" s="59" t="s">
        <v>503</v>
      </c>
      <c r="B136" s="59" t="s">
        <v>15</v>
      </c>
      <c r="C136" s="59">
        <v>1</v>
      </c>
      <c r="D136" s="59" t="s">
        <v>504</v>
      </c>
    </row>
    <row r="137" spans="1:4" x14ac:dyDescent="0.3">
      <c r="A137" s="59" t="s">
        <v>505</v>
      </c>
      <c r="B137" s="59" t="s">
        <v>506</v>
      </c>
      <c r="C137" s="59">
        <v>0</v>
      </c>
      <c r="D137" s="59" t="s">
        <v>507</v>
      </c>
    </row>
    <row r="138" spans="1:4" x14ac:dyDescent="0.3">
      <c r="A138" s="59" t="s">
        <v>508</v>
      </c>
      <c r="B138" s="59" t="s">
        <v>25</v>
      </c>
      <c r="C138" s="59">
        <v>0</v>
      </c>
      <c r="D138" s="59" t="s">
        <v>509</v>
      </c>
    </row>
    <row r="139" spans="1:4" x14ac:dyDescent="0.3">
      <c r="A139" s="59" t="s">
        <v>510</v>
      </c>
      <c r="B139" s="59" t="s">
        <v>511</v>
      </c>
      <c r="C139" s="59">
        <v>0</v>
      </c>
      <c r="D139" s="59" t="s">
        <v>512</v>
      </c>
    </row>
    <row r="140" spans="1:4" x14ac:dyDescent="0.3">
      <c r="A140" s="59" t="s">
        <v>513</v>
      </c>
      <c r="B140" s="59" t="s">
        <v>514</v>
      </c>
      <c r="C140" s="59">
        <v>1</v>
      </c>
      <c r="D140" s="59" t="s">
        <v>515</v>
      </c>
    </row>
    <row r="141" spans="1:4" x14ac:dyDescent="0.3">
      <c r="A141" s="59" t="s">
        <v>516</v>
      </c>
      <c r="B141" s="59" t="s">
        <v>517</v>
      </c>
      <c r="C141" s="59">
        <v>1</v>
      </c>
      <c r="D141" s="59" t="s">
        <v>518</v>
      </c>
    </row>
    <row r="142" spans="1:4" x14ac:dyDescent="0.3">
      <c r="A142" s="59" t="s">
        <v>519</v>
      </c>
      <c r="B142" s="59" t="s">
        <v>87</v>
      </c>
      <c r="C142" s="59">
        <v>0</v>
      </c>
      <c r="D142" s="59" t="s">
        <v>520</v>
      </c>
    </row>
    <row r="143" spans="1:4" x14ac:dyDescent="0.3">
      <c r="A143" s="59" t="s">
        <v>521</v>
      </c>
      <c r="B143" s="59" t="s">
        <v>522</v>
      </c>
      <c r="C143" s="59">
        <v>0</v>
      </c>
      <c r="D143" s="59" t="s">
        <v>359</v>
      </c>
    </row>
    <row r="144" spans="1:4" x14ac:dyDescent="0.3">
      <c r="A144" s="59" t="s">
        <v>523</v>
      </c>
      <c r="B144" s="59" t="s">
        <v>524</v>
      </c>
      <c r="C144" s="59">
        <v>0</v>
      </c>
      <c r="D144" s="59" t="s">
        <v>359</v>
      </c>
    </row>
    <row r="145" spans="1:4" x14ac:dyDescent="0.3">
      <c r="A145" s="59" t="s">
        <v>525</v>
      </c>
      <c r="B145" s="59" t="s">
        <v>526</v>
      </c>
      <c r="C145" s="59">
        <v>0</v>
      </c>
      <c r="D145" s="59" t="s">
        <v>527</v>
      </c>
    </row>
    <row r="146" spans="1:4" x14ac:dyDescent="0.3">
      <c r="A146" s="59" t="s">
        <v>528</v>
      </c>
      <c r="B146" s="59" t="s">
        <v>529</v>
      </c>
      <c r="C146" s="59">
        <v>0</v>
      </c>
      <c r="D146" s="59" t="s">
        <v>530</v>
      </c>
    </row>
    <row r="147" spans="1:4" x14ac:dyDescent="0.3">
      <c r="A147" s="59" t="s">
        <v>531</v>
      </c>
      <c r="B147" s="59" t="s">
        <v>19</v>
      </c>
      <c r="C147" s="59" t="s">
        <v>532</v>
      </c>
      <c r="D147" s="59" t="s">
        <v>533</v>
      </c>
    </row>
    <row r="148" spans="1:4" x14ac:dyDescent="0.3">
      <c r="A148" s="59" t="s">
        <v>534</v>
      </c>
      <c r="B148" s="59" t="s">
        <v>535</v>
      </c>
      <c r="C148" s="59">
        <v>0</v>
      </c>
      <c r="D148" s="59" t="s">
        <v>536</v>
      </c>
    </row>
    <row r="149" spans="1:4" x14ac:dyDescent="0.3">
      <c r="A149" s="59" t="s">
        <v>537</v>
      </c>
      <c r="B149" s="59" t="s">
        <v>538</v>
      </c>
      <c r="C149" s="59" t="s">
        <v>255</v>
      </c>
      <c r="D149" s="59" t="s">
        <v>539</v>
      </c>
    </row>
    <row r="150" spans="1:4" x14ac:dyDescent="0.3">
      <c r="A150" s="59" t="s">
        <v>540</v>
      </c>
      <c r="B150" s="59" t="s">
        <v>37</v>
      </c>
      <c r="C150" s="59">
        <v>0</v>
      </c>
      <c r="D150" s="59" t="s">
        <v>541</v>
      </c>
    </row>
    <row r="151" spans="1:4" x14ac:dyDescent="0.3">
      <c r="A151" s="59" t="s">
        <v>542</v>
      </c>
      <c r="B151" s="59" t="s">
        <v>543</v>
      </c>
      <c r="C151" s="59">
        <v>0</v>
      </c>
      <c r="D151" s="59" t="s">
        <v>544</v>
      </c>
    </row>
    <row r="152" spans="1:4" x14ac:dyDescent="0.3">
      <c r="A152" s="59" t="s">
        <v>545</v>
      </c>
      <c r="B152" s="59" t="s">
        <v>546</v>
      </c>
      <c r="C152" s="59">
        <v>0.01</v>
      </c>
      <c r="D152" s="59" t="s">
        <v>547</v>
      </c>
    </row>
    <row r="153" spans="1:4" x14ac:dyDescent="0.3">
      <c r="A153" s="59" t="s">
        <v>548</v>
      </c>
      <c r="B153" s="59" t="s">
        <v>549</v>
      </c>
      <c r="C153" s="59">
        <v>1E-3</v>
      </c>
      <c r="D153" s="59" t="s">
        <v>550</v>
      </c>
    </row>
    <row r="154" spans="1:4" x14ac:dyDescent="0.3">
      <c r="A154" s="59" t="s">
        <v>551</v>
      </c>
      <c r="B154" s="59" t="s">
        <v>552</v>
      </c>
      <c r="C154" s="59">
        <v>0.01</v>
      </c>
      <c r="D154" s="59" t="s">
        <v>553</v>
      </c>
    </row>
    <row r="155" spans="1:4" x14ac:dyDescent="0.3">
      <c r="A155" s="59" t="s">
        <v>554</v>
      </c>
      <c r="B155" s="59" t="s">
        <v>35</v>
      </c>
      <c r="C155" s="59">
        <v>1</v>
      </c>
      <c r="D155" s="59" t="s">
        <v>555</v>
      </c>
    </row>
    <row r="156" spans="1:4" x14ac:dyDescent="0.3">
      <c r="A156" s="59" t="s">
        <v>556</v>
      </c>
      <c r="B156" s="59" t="s">
        <v>163</v>
      </c>
      <c r="C156" s="59">
        <v>0</v>
      </c>
      <c r="D156" s="59" t="s">
        <v>557</v>
      </c>
    </row>
    <row r="157" spans="1:4" x14ac:dyDescent="0.3">
      <c r="A157" s="59" t="s">
        <v>558</v>
      </c>
      <c r="B157" s="59" t="s">
        <v>167</v>
      </c>
      <c r="C157" s="59">
        <v>5.0000000000000001E-3</v>
      </c>
      <c r="D157" s="59" t="s">
        <v>559</v>
      </c>
    </row>
    <row r="158" spans="1:4" x14ac:dyDescent="0.3">
      <c r="A158" s="59" t="s">
        <v>560</v>
      </c>
      <c r="B158" s="59" t="s">
        <v>561</v>
      </c>
      <c r="C158" s="59">
        <v>5</v>
      </c>
      <c r="D158" s="59" t="s">
        <v>562</v>
      </c>
    </row>
    <row r="159" spans="1:4" x14ac:dyDescent="0.3">
      <c r="A159" s="59" t="s">
        <v>563</v>
      </c>
      <c r="B159" s="59" t="s">
        <v>564</v>
      </c>
      <c r="C159" s="59">
        <v>0</v>
      </c>
      <c r="D159" s="59" t="s">
        <v>565</v>
      </c>
    </row>
    <row r="160" spans="1:4" x14ac:dyDescent="0.3">
      <c r="A160" s="59" t="s">
        <v>566</v>
      </c>
      <c r="B160" s="59" t="s">
        <v>57</v>
      </c>
      <c r="C160" s="59">
        <v>8.0000000000000002E-3</v>
      </c>
      <c r="D160" s="59" t="s">
        <v>567</v>
      </c>
    </row>
    <row r="161" spans="1:4" x14ac:dyDescent="0.3">
      <c r="A161" s="59" t="s">
        <v>568</v>
      </c>
      <c r="B161" s="59" t="s">
        <v>569</v>
      </c>
      <c r="C161" s="59">
        <v>1</v>
      </c>
      <c r="D161" s="59" t="s">
        <v>570</v>
      </c>
    </row>
    <row r="162" spans="1:4" x14ac:dyDescent="0.3">
      <c r="A162" s="59" t="s">
        <v>571</v>
      </c>
      <c r="B162" s="59" t="s">
        <v>572</v>
      </c>
      <c r="C162" s="59">
        <v>0</v>
      </c>
      <c r="D162" s="59" t="s">
        <v>573</v>
      </c>
    </row>
    <row r="163" spans="1:4" x14ac:dyDescent="0.3">
      <c r="A163" s="59" t="s">
        <v>574</v>
      </c>
      <c r="B163" s="59" t="s">
        <v>575</v>
      </c>
      <c r="C163" s="59">
        <v>0</v>
      </c>
      <c r="D163" s="59" t="s">
        <v>573</v>
      </c>
    </row>
    <row r="164" spans="1:4" x14ac:dyDescent="0.3">
      <c r="A164" s="59" t="s">
        <v>576</v>
      </c>
      <c r="B164" s="59" t="s">
        <v>61</v>
      </c>
      <c r="C164" s="59">
        <v>0</v>
      </c>
      <c r="D164" s="59" t="s">
        <v>577</v>
      </c>
    </row>
    <row r="165" spans="1:4" x14ac:dyDescent="0.3">
      <c r="A165" s="59" t="s">
        <v>578</v>
      </c>
      <c r="B165" s="59" t="s">
        <v>94</v>
      </c>
      <c r="C165" s="59">
        <v>0</v>
      </c>
      <c r="D165" s="59" t="s">
        <v>579</v>
      </c>
    </row>
    <row r="166" spans="1:4" x14ac:dyDescent="0.3">
      <c r="A166" s="59" t="s">
        <v>580</v>
      </c>
      <c r="B166" s="59" t="s">
        <v>581</v>
      </c>
      <c r="C166" s="59">
        <v>5</v>
      </c>
      <c r="D166" s="59" t="s">
        <v>582</v>
      </c>
    </row>
    <row r="167" spans="1:4" x14ac:dyDescent="0.3">
      <c r="A167" s="59" t="s">
        <v>583</v>
      </c>
      <c r="B167" s="59" t="s">
        <v>111</v>
      </c>
      <c r="C167" s="59">
        <v>0</v>
      </c>
      <c r="D167" s="59" t="s">
        <v>584</v>
      </c>
    </row>
    <row r="168" spans="1:4" x14ac:dyDescent="0.3">
      <c r="A168" s="59" t="s">
        <v>585</v>
      </c>
      <c r="B168" s="59" t="s">
        <v>586</v>
      </c>
      <c r="C168" s="59">
        <v>0</v>
      </c>
      <c r="D168" s="59" t="s">
        <v>587</v>
      </c>
    </row>
    <row r="169" spans="1:4" x14ac:dyDescent="0.3">
      <c r="A169" s="59" t="s">
        <v>588</v>
      </c>
      <c r="B169" s="59" t="s">
        <v>589</v>
      </c>
      <c r="C169" s="59">
        <v>0.6</v>
      </c>
      <c r="D169" s="59" t="s">
        <v>590</v>
      </c>
    </row>
    <row r="170" spans="1:4" x14ac:dyDescent="0.3">
      <c r="A170" s="59" t="s">
        <v>591</v>
      </c>
      <c r="B170" s="59" t="s">
        <v>102</v>
      </c>
      <c r="C170" s="59">
        <v>0</v>
      </c>
      <c r="D170" s="59" t="s">
        <v>592</v>
      </c>
    </row>
    <row r="171" spans="1:4" x14ac:dyDescent="0.3">
      <c r="A171" s="59" t="s">
        <v>593</v>
      </c>
      <c r="B171" s="59" t="s">
        <v>97</v>
      </c>
      <c r="C171" s="59">
        <v>0</v>
      </c>
      <c r="D171" s="59" t="s">
        <v>594</v>
      </c>
    </row>
    <row r="172" spans="1:4" x14ac:dyDescent="0.3">
      <c r="A172" s="59" t="s">
        <v>595</v>
      </c>
      <c r="B172" s="59" t="s">
        <v>596</v>
      </c>
      <c r="C172" s="59">
        <v>0</v>
      </c>
      <c r="D172" s="59" t="s">
        <v>597</v>
      </c>
    </row>
    <row r="173" spans="1:4" x14ac:dyDescent="0.3">
      <c r="A173" s="59" t="s">
        <v>598</v>
      </c>
      <c r="B173" s="59" t="s">
        <v>125</v>
      </c>
      <c r="C173" s="59">
        <v>0</v>
      </c>
      <c r="D173" s="59" t="s">
        <v>599</v>
      </c>
    </row>
    <row r="174" spans="1:4" x14ac:dyDescent="0.3">
      <c r="A174" s="59" t="s">
        <v>600</v>
      </c>
      <c r="B174" s="59" t="s">
        <v>601</v>
      </c>
      <c r="C174" s="59">
        <v>0</v>
      </c>
      <c r="D174" s="59" t="s">
        <v>602</v>
      </c>
    </row>
    <row r="175" spans="1:4" x14ac:dyDescent="0.3">
      <c r="A175" s="59" t="s">
        <v>603</v>
      </c>
      <c r="B175" s="59" t="s">
        <v>114</v>
      </c>
      <c r="C175" s="59">
        <v>1</v>
      </c>
      <c r="D175" s="59" t="s">
        <v>604</v>
      </c>
    </row>
    <row r="176" spans="1:4" x14ac:dyDescent="0.3">
      <c r="A176" s="59" t="s">
        <v>605</v>
      </c>
      <c r="B176" s="59" t="s">
        <v>158</v>
      </c>
      <c r="C176" s="59">
        <v>1</v>
      </c>
      <c r="D176" s="59" t="s">
        <v>606</v>
      </c>
    </row>
    <row r="177" spans="1:4" x14ac:dyDescent="0.3">
      <c r="A177" s="59" t="s">
        <v>607</v>
      </c>
      <c r="B177" s="59" t="s">
        <v>162</v>
      </c>
      <c r="C177" s="59">
        <v>0</v>
      </c>
      <c r="D177" s="59" t="s">
        <v>608</v>
      </c>
    </row>
    <row r="178" spans="1:4" x14ac:dyDescent="0.3">
      <c r="A178" s="59" t="s">
        <v>609</v>
      </c>
      <c r="B178" s="59" t="s">
        <v>610</v>
      </c>
      <c r="C178" s="59">
        <v>0</v>
      </c>
      <c r="D178" s="59" t="s">
        <v>611</v>
      </c>
    </row>
    <row r="179" spans="1:4" x14ac:dyDescent="0.3">
      <c r="A179" s="59" t="s">
        <v>612</v>
      </c>
      <c r="B179" s="59" t="s">
        <v>613</v>
      </c>
      <c r="C179" s="59">
        <v>0</v>
      </c>
      <c r="D179" s="59" t="s">
        <v>614</v>
      </c>
    </row>
    <row r="180" spans="1:4" x14ac:dyDescent="0.3">
      <c r="A180" s="59" t="s">
        <v>615</v>
      </c>
      <c r="B180" s="59" t="s">
        <v>616</v>
      </c>
      <c r="C180" s="59">
        <v>0</v>
      </c>
      <c r="D180" s="59" t="s">
        <v>617</v>
      </c>
    </row>
    <row r="181" spans="1:4" x14ac:dyDescent="0.3">
      <c r="A181" s="59" t="s">
        <v>618</v>
      </c>
      <c r="B181" s="59" t="s">
        <v>619</v>
      </c>
      <c r="C181" s="59">
        <v>1E-3</v>
      </c>
      <c r="D181" s="59" t="s">
        <v>620</v>
      </c>
    </row>
    <row r="182" spans="1:4" x14ac:dyDescent="0.3">
      <c r="A182" s="59" t="s">
        <v>621</v>
      </c>
      <c r="B182" s="59" t="s">
        <v>622</v>
      </c>
      <c r="C182" s="59" t="s">
        <v>623</v>
      </c>
      <c r="D182" s="59" t="s">
        <v>624</v>
      </c>
    </row>
    <row r="183" spans="1:4" x14ac:dyDescent="0.3">
      <c r="A183" s="59" t="s">
        <v>625</v>
      </c>
      <c r="B183" s="59" t="s">
        <v>626</v>
      </c>
      <c r="C183" s="59" t="s">
        <v>627</v>
      </c>
      <c r="D183" s="59" t="s">
        <v>628</v>
      </c>
    </row>
    <row r="184" spans="1:4" x14ac:dyDescent="0.3">
      <c r="A184" s="59" t="s">
        <v>629</v>
      </c>
      <c r="B184" s="59" t="s">
        <v>69</v>
      </c>
      <c r="C184" s="59" t="s">
        <v>70</v>
      </c>
      <c r="D184" s="59" t="s">
        <v>630</v>
      </c>
    </row>
    <row r="185" spans="1:4" x14ac:dyDescent="0.3">
      <c r="A185" s="59" t="s">
        <v>631</v>
      </c>
      <c r="B185" s="59" t="s">
        <v>632</v>
      </c>
      <c r="C185" s="59" t="s">
        <v>70</v>
      </c>
      <c r="D185" s="59" t="s">
        <v>633</v>
      </c>
    </row>
    <row r="186" spans="1:4" x14ac:dyDescent="0.3">
      <c r="A186" s="59" t="s">
        <v>634</v>
      </c>
      <c r="B186" s="59" t="s">
        <v>635</v>
      </c>
      <c r="C186" s="59">
        <v>0</v>
      </c>
      <c r="D186" s="59" t="s">
        <v>636</v>
      </c>
    </row>
    <row r="187" spans="1:4" x14ac:dyDescent="0.3">
      <c r="A187" s="59" t="s">
        <v>637</v>
      </c>
      <c r="B187" s="59" t="s">
        <v>31</v>
      </c>
      <c r="C187" s="59" t="s">
        <v>255</v>
      </c>
      <c r="D187" s="59" t="s">
        <v>638</v>
      </c>
    </row>
    <row r="188" spans="1:4" x14ac:dyDescent="0.3">
      <c r="A188" s="59" t="s">
        <v>639</v>
      </c>
      <c r="B188" s="59" t="s">
        <v>640</v>
      </c>
      <c r="C188" s="59" t="s">
        <v>641</v>
      </c>
      <c r="D188" s="59" t="s">
        <v>642</v>
      </c>
    </row>
    <row r="189" spans="1:4" x14ac:dyDescent="0.3">
      <c r="A189" s="59" t="s">
        <v>643</v>
      </c>
      <c r="B189" s="59" t="s">
        <v>644</v>
      </c>
      <c r="C189" s="59">
        <v>0</v>
      </c>
      <c r="D189" s="59" t="s">
        <v>645</v>
      </c>
    </row>
    <row r="190" spans="1:4" x14ac:dyDescent="0.3">
      <c r="A190" s="59" t="s">
        <v>646</v>
      </c>
      <c r="B190" s="59" t="s">
        <v>647</v>
      </c>
      <c r="C190" s="59">
        <v>0</v>
      </c>
      <c r="D190" s="59" t="s">
        <v>648</v>
      </c>
    </row>
    <row r="191" spans="1:4" x14ac:dyDescent="0.3">
      <c r="A191" s="59" t="s">
        <v>649</v>
      </c>
      <c r="B191" s="59" t="s">
        <v>650</v>
      </c>
      <c r="C191" s="59">
        <v>0</v>
      </c>
      <c r="D191" s="59" t="s">
        <v>651</v>
      </c>
    </row>
    <row r="192" spans="1:4" x14ac:dyDescent="0.3">
      <c r="A192" s="59" t="s">
        <v>652</v>
      </c>
      <c r="B192" s="59" t="s">
        <v>653</v>
      </c>
      <c r="C192" s="59">
        <v>0</v>
      </c>
      <c r="D192" s="59" t="s">
        <v>654</v>
      </c>
    </row>
    <row r="193" spans="1:4" x14ac:dyDescent="0.3">
      <c r="A193" s="59" t="s">
        <v>655</v>
      </c>
      <c r="B193" s="59" t="s">
        <v>656</v>
      </c>
      <c r="C193" s="59">
        <v>0</v>
      </c>
      <c r="D193" s="59" t="s">
        <v>657</v>
      </c>
    </row>
    <row r="194" spans="1:4" x14ac:dyDescent="0.3">
      <c r="A194" s="59" t="s">
        <v>658</v>
      </c>
      <c r="B194" s="59" t="s">
        <v>659</v>
      </c>
      <c r="C194" s="59">
        <v>0</v>
      </c>
      <c r="D194" s="59" t="s">
        <v>660</v>
      </c>
    </row>
    <row r="195" spans="1:4" x14ac:dyDescent="0.3">
      <c r="A195" s="59" t="s">
        <v>661</v>
      </c>
      <c r="B195" s="59" t="s">
        <v>662</v>
      </c>
      <c r="C195" s="59">
        <v>0</v>
      </c>
      <c r="D195" s="59" t="s">
        <v>663</v>
      </c>
    </row>
    <row r="196" spans="1:4" x14ac:dyDescent="0.3">
      <c r="A196" s="59" t="s">
        <v>664</v>
      </c>
      <c r="B196" s="59" t="s">
        <v>665</v>
      </c>
      <c r="C196" s="59">
        <v>0.75</v>
      </c>
      <c r="D196" s="59" t="s">
        <v>666</v>
      </c>
    </row>
    <row r="197" spans="1:4" x14ac:dyDescent="0.3">
      <c r="A197" s="59" t="s">
        <v>667</v>
      </c>
      <c r="B197" s="59" t="s">
        <v>668</v>
      </c>
      <c r="C197" s="59">
        <v>0</v>
      </c>
      <c r="D197" s="59" t="s">
        <v>669</v>
      </c>
    </row>
    <row r="198" spans="1:4" x14ac:dyDescent="0.3">
      <c r="A198" s="59" t="s">
        <v>670</v>
      </c>
      <c r="B198" s="59" t="s">
        <v>671</v>
      </c>
      <c r="C198" s="59">
        <v>0</v>
      </c>
      <c r="D198" s="59" t="s">
        <v>672</v>
      </c>
    </row>
    <row r="199" spans="1:4" x14ac:dyDescent="0.3">
      <c r="A199" s="59" t="s">
        <v>673</v>
      </c>
      <c r="B199" s="59" t="s">
        <v>674</v>
      </c>
      <c r="C199" s="59">
        <v>0</v>
      </c>
      <c r="D199" s="59" t="s">
        <v>675</v>
      </c>
    </row>
    <row r="200" spans="1:4" x14ac:dyDescent="0.3">
      <c r="A200" s="59" t="s">
        <v>676</v>
      </c>
      <c r="B200" s="59" t="s">
        <v>677</v>
      </c>
      <c r="C200" s="59">
        <v>0</v>
      </c>
      <c r="D200" s="59" t="s">
        <v>678</v>
      </c>
    </row>
  </sheetData>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8"/>
  <sheetViews>
    <sheetView topLeftCell="A4" workbookViewId="0">
      <selection activeCell="G18" sqref="G18"/>
    </sheetView>
  </sheetViews>
  <sheetFormatPr defaultRowHeight="14.4" x14ac:dyDescent="0.3"/>
  <cols>
    <col min="1" max="1" width="33.21875" customWidth="1"/>
    <col min="2" max="2" width="12.33203125" style="2" customWidth="1"/>
    <col min="3" max="3" width="14.77734375" customWidth="1"/>
    <col min="4" max="4" width="17.77734375" customWidth="1"/>
    <col min="7" max="7" width="23.77734375" customWidth="1"/>
    <col min="8" max="8" width="19.33203125" customWidth="1"/>
    <col min="9" max="9" width="11.77734375" customWidth="1"/>
  </cols>
  <sheetData>
    <row r="1" spans="1:9" x14ac:dyDescent="0.3">
      <c r="A1" s="9" t="s">
        <v>679</v>
      </c>
      <c r="B1" s="10" t="s">
        <v>680</v>
      </c>
      <c r="C1" s="9"/>
      <c r="D1" s="9"/>
      <c r="G1" s="6" t="s">
        <v>12</v>
      </c>
      <c r="H1" s="6" t="s">
        <v>681</v>
      </c>
      <c r="I1" s="6"/>
    </row>
    <row r="2" spans="1:9" x14ac:dyDescent="0.3">
      <c r="A2" s="9"/>
      <c r="B2" s="10"/>
      <c r="C2" s="9"/>
      <c r="D2" s="9"/>
      <c r="G2" s="6" t="s">
        <v>16</v>
      </c>
      <c r="H2" s="22">
        <v>6.3252300000000003E-3</v>
      </c>
      <c r="I2" s="6" t="s">
        <v>17</v>
      </c>
    </row>
    <row r="3" spans="1:9" x14ac:dyDescent="0.3">
      <c r="A3" s="18" t="s">
        <v>682</v>
      </c>
      <c r="B3" s="10"/>
      <c r="C3" s="9"/>
      <c r="D3" s="9"/>
      <c r="G3" s="6" t="s">
        <v>20</v>
      </c>
      <c r="H3" s="13">
        <v>87.5</v>
      </c>
      <c r="I3" s="6" t="s">
        <v>683</v>
      </c>
    </row>
    <row r="4" spans="1:9" x14ac:dyDescent="0.3">
      <c r="A4" s="17" t="s">
        <v>684</v>
      </c>
      <c r="B4" s="10"/>
      <c r="C4" s="9"/>
      <c r="D4" s="9"/>
    </row>
    <row r="5" spans="1:9" x14ac:dyDescent="0.3">
      <c r="A5" s="5" t="s">
        <v>105</v>
      </c>
      <c r="B5" s="6" t="s">
        <v>685</v>
      </c>
      <c r="C5" s="11"/>
      <c r="D5" s="12" t="s">
        <v>101</v>
      </c>
    </row>
    <row r="6" spans="1:9" x14ac:dyDescent="0.3">
      <c r="A6" s="5" t="s">
        <v>686</v>
      </c>
      <c r="B6" s="6" t="s">
        <v>685</v>
      </c>
      <c r="C6" s="11"/>
      <c r="D6" s="12" t="s">
        <v>101</v>
      </c>
      <c r="G6" s="21" t="s">
        <v>3</v>
      </c>
      <c r="H6" s="21" t="s">
        <v>4</v>
      </c>
      <c r="I6" s="21" t="s">
        <v>5</v>
      </c>
    </row>
    <row r="7" spans="1:9" x14ac:dyDescent="0.3">
      <c r="A7" s="5" t="s">
        <v>687</v>
      </c>
      <c r="B7" s="6" t="s">
        <v>688</v>
      </c>
      <c r="C7" s="11"/>
      <c r="D7" s="12" t="s">
        <v>101</v>
      </c>
      <c r="G7" s="6" t="s">
        <v>12</v>
      </c>
      <c r="H7" s="6" t="s">
        <v>689</v>
      </c>
      <c r="I7" s="6"/>
    </row>
    <row r="8" spans="1:9" x14ac:dyDescent="0.3">
      <c r="A8" s="5" t="s">
        <v>150</v>
      </c>
      <c r="B8" s="5" t="s">
        <v>690</v>
      </c>
      <c r="C8" s="12" t="s">
        <v>47</v>
      </c>
      <c r="D8" s="12" t="s">
        <v>101</v>
      </c>
      <c r="G8" s="6" t="s">
        <v>16</v>
      </c>
      <c r="H8" s="22">
        <v>6.1409999999999998E-3</v>
      </c>
      <c r="I8" s="6" t="s">
        <v>17</v>
      </c>
    </row>
    <row r="9" spans="1:9" x14ac:dyDescent="0.3">
      <c r="A9" s="5" t="s">
        <v>156</v>
      </c>
      <c r="B9" s="5">
        <v>1</v>
      </c>
      <c r="C9" s="13" t="s">
        <v>14</v>
      </c>
      <c r="D9" s="13"/>
      <c r="G9" s="6" t="s">
        <v>20</v>
      </c>
      <c r="H9" s="13">
        <v>90</v>
      </c>
      <c r="I9" s="6" t="s">
        <v>683</v>
      </c>
    </row>
    <row r="10" spans="1:9" x14ac:dyDescent="0.3">
      <c r="A10" s="5" t="s">
        <v>37</v>
      </c>
      <c r="B10" s="5">
        <v>1</v>
      </c>
      <c r="C10" s="6" t="s">
        <v>8</v>
      </c>
      <c r="D10" s="9"/>
    </row>
    <row r="11" spans="1:9" x14ac:dyDescent="0.3">
      <c r="A11" s="5" t="s">
        <v>497</v>
      </c>
      <c r="B11" s="5">
        <v>1.0000000000000001E-5</v>
      </c>
      <c r="C11" s="6"/>
      <c r="D11" s="9"/>
    </row>
    <row r="12" spans="1:9" x14ac:dyDescent="0.3">
      <c r="A12" s="5" t="s">
        <v>495</v>
      </c>
      <c r="B12" s="5">
        <v>1</v>
      </c>
      <c r="C12" s="6"/>
      <c r="D12" s="9"/>
      <c r="G12" s="61" t="s">
        <v>56</v>
      </c>
      <c r="H12" t="s">
        <v>691</v>
      </c>
    </row>
    <row r="13" spans="1:9" x14ac:dyDescent="0.3">
      <c r="A13" s="5" t="s">
        <v>632</v>
      </c>
      <c r="B13" s="5" t="s">
        <v>94</v>
      </c>
      <c r="C13" s="6"/>
      <c r="D13" s="9"/>
      <c r="G13" s="61" t="s">
        <v>56</v>
      </c>
      <c r="H13" t="s">
        <v>692</v>
      </c>
    </row>
    <row r="14" spans="1:9" x14ac:dyDescent="0.3">
      <c r="A14" s="5" t="s">
        <v>543</v>
      </c>
      <c r="B14" s="5">
        <v>0</v>
      </c>
      <c r="C14" s="6"/>
      <c r="D14" s="9"/>
    </row>
    <row r="15" spans="1:9" x14ac:dyDescent="0.3">
      <c r="A15" s="5" t="s">
        <v>495</v>
      </c>
      <c r="B15" s="5">
        <v>0</v>
      </c>
      <c r="C15" s="6"/>
      <c r="D15" s="9"/>
    </row>
    <row r="16" spans="1:9" x14ac:dyDescent="0.3">
      <c r="A16" s="5" t="s">
        <v>497</v>
      </c>
      <c r="B16" s="5">
        <v>9.9999999999999995E-7</v>
      </c>
      <c r="C16" s="6"/>
      <c r="D16" s="9"/>
      <c r="F16" s="1"/>
      <c r="G16" s="6" t="s">
        <v>19</v>
      </c>
      <c r="H16" s="24" t="s">
        <v>693</v>
      </c>
    </row>
    <row r="17" spans="1:7" x14ac:dyDescent="0.3">
      <c r="A17" s="16" t="s">
        <v>694</v>
      </c>
      <c r="B17" s="14">
        <v>0</v>
      </c>
      <c r="C17" s="9"/>
      <c r="D17" s="9"/>
      <c r="F17" s="1"/>
      <c r="G17" s="1"/>
    </row>
    <row r="18" spans="1:7" x14ac:dyDescent="0.3">
      <c r="A18" s="13" t="s">
        <v>9</v>
      </c>
      <c r="B18" s="13">
        <f>26.5625*2</f>
        <v>53.125</v>
      </c>
      <c r="C18" s="13" t="s">
        <v>10</v>
      </c>
      <c r="D18" s="9"/>
    </row>
    <row r="19" spans="1:7" x14ac:dyDescent="0.3">
      <c r="A19" s="5" t="s">
        <v>105</v>
      </c>
      <c r="B19" s="6" t="s">
        <v>695</v>
      </c>
      <c r="C19" s="13"/>
      <c r="D19" s="9"/>
    </row>
    <row r="20" spans="1:7" x14ac:dyDescent="0.3">
      <c r="A20" s="6" t="s">
        <v>61</v>
      </c>
      <c r="B20" s="6">
        <v>1</v>
      </c>
      <c r="C20" s="9"/>
      <c r="D20" s="9"/>
    </row>
    <row r="21" spans="1:7" x14ac:dyDescent="0.3">
      <c r="A21" s="14" t="s">
        <v>94</v>
      </c>
      <c r="B21" s="14">
        <v>1</v>
      </c>
      <c r="C21" s="9"/>
      <c r="D21" s="9"/>
    </row>
    <row r="22" spans="1:7" x14ac:dyDescent="0.3">
      <c r="A22" s="16" t="s">
        <v>586</v>
      </c>
      <c r="B22" s="14">
        <v>1</v>
      </c>
      <c r="C22" s="9"/>
      <c r="D22" s="9"/>
    </row>
    <row r="23" spans="1:7" x14ac:dyDescent="0.3">
      <c r="A23" s="6" t="s">
        <v>20</v>
      </c>
      <c r="B23" s="6" t="s">
        <v>696</v>
      </c>
      <c r="C23" s="9"/>
      <c r="D23" s="9"/>
    </row>
    <row r="24" spans="1:7" x14ac:dyDescent="0.3">
      <c r="A24" s="13" t="s">
        <v>67</v>
      </c>
      <c r="B24" s="13" t="s">
        <v>697</v>
      </c>
      <c r="C24" s="13" t="s">
        <v>21</v>
      </c>
      <c r="D24" s="13" t="s">
        <v>698</v>
      </c>
    </row>
    <row r="25" spans="1:7" x14ac:dyDescent="0.3">
      <c r="A25" s="18" t="s">
        <v>517</v>
      </c>
      <c r="B25" s="6">
        <v>1</v>
      </c>
      <c r="C25" s="6" t="s">
        <v>8</v>
      </c>
      <c r="D25" s="9"/>
    </row>
    <row r="26" spans="1:7" x14ac:dyDescent="0.3">
      <c r="A26" s="18" t="s">
        <v>524</v>
      </c>
      <c r="B26" s="6">
        <v>0</v>
      </c>
      <c r="C26" s="6" t="s">
        <v>8</v>
      </c>
      <c r="D26" s="9"/>
    </row>
    <row r="27" spans="1:7" x14ac:dyDescent="0.3">
      <c r="A27" s="18" t="s">
        <v>486</v>
      </c>
      <c r="B27" s="6">
        <v>1</v>
      </c>
      <c r="C27" s="6" t="s">
        <v>8</v>
      </c>
      <c r="D27" s="9"/>
    </row>
    <row r="28" spans="1:7" x14ac:dyDescent="0.3">
      <c r="A28" s="18" t="s">
        <v>492</v>
      </c>
      <c r="B28" s="6">
        <v>1</v>
      </c>
      <c r="C28" s="6" t="s">
        <v>8</v>
      </c>
      <c r="D28" s="9"/>
    </row>
    <row r="29" spans="1:7" x14ac:dyDescent="0.3">
      <c r="A29" s="6" t="s">
        <v>619</v>
      </c>
      <c r="B29" s="7">
        <v>1.0000000000000001E-5</v>
      </c>
      <c r="C29" s="6"/>
      <c r="D29" s="9"/>
    </row>
    <row r="30" spans="1:7" x14ac:dyDescent="0.3">
      <c r="A30" s="17" t="s">
        <v>237</v>
      </c>
      <c r="B30" s="15">
        <v>0.01</v>
      </c>
      <c r="C30" s="6"/>
      <c r="D30" s="6"/>
    </row>
    <row r="31" spans="1:7" x14ac:dyDescent="0.3">
      <c r="A31" s="17" t="s">
        <v>240</v>
      </c>
      <c r="B31" s="15">
        <v>0.7</v>
      </c>
      <c r="C31" s="6"/>
      <c r="D31" s="6"/>
    </row>
    <row r="32" spans="1:7" x14ac:dyDescent="0.3">
      <c r="A32" s="17" t="s">
        <v>243</v>
      </c>
      <c r="B32" s="15">
        <v>0.3</v>
      </c>
      <c r="C32" s="6"/>
      <c r="D32" s="6"/>
    </row>
    <row r="33" spans="1:5" x14ac:dyDescent="0.3">
      <c r="A33" s="17" t="s">
        <v>246</v>
      </c>
      <c r="B33" s="15">
        <v>0.3</v>
      </c>
      <c r="C33" s="6"/>
      <c r="D33" s="6"/>
    </row>
    <row r="34" spans="1:5" x14ac:dyDescent="0.3">
      <c r="A34" s="17" t="s">
        <v>249</v>
      </c>
      <c r="B34" s="15">
        <v>0.125</v>
      </c>
      <c r="C34" s="6"/>
      <c r="D34" s="6"/>
    </row>
    <row r="35" spans="1:5" x14ac:dyDescent="0.3">
      <c r="A35" s="4" t="s">
        <v>228</v>
      </c>
      <c r="B35" s="3">
        <v>0</v>
      </c>
      <c r="C35" s="4"/>
      <c r="D35" s="4" t="s">
        <v>699</v>
      </c>
    </row>
    <row r="36" spans="1:5" x14ac:dyDescent="0.3">
      <c r="A36" s="13" t="s">
        <v>123</v>
      </c>
      <c r="B36" s="5">
        <v>0.2</v>
      </c>
      <c r="C36" s="13"/>
      <c r="D36" s="13"/>
    </row>
    <row r="37" spans="1:5" x14ac:dyDescent="0.3">
      <c r="A37" s="18" t="s">
        <v>522</v>
      </c>
      <c r="B37" s="6">
        <v>0</v>
      </c>
      <c r="C37" s="6" t="s">
        <v>8</v>
      </c>
    </row>
    <row r="38" spans="1:5" x14ac:dyDescent="0.3">
      <c r="A38" s="4" t="s">
        <v>535</v>
      </c>
      <c r="B38" s="3">
        <v>1</v>
      </c>
      <c r="C38" s="4"/>
    </row>
    <row r="39" spans="1:5" ht="15" thickBot="1" x14ac:dyDescent="0.35"/>
    <row r="40" spans="1:5" ht="15" thickBot="1" x14ac:dyDescent="0.35">
      <c r="B40" s="38" t="s">
        <v>700</v>
      </c>
    </row>
    <row r="41" spans="1:5" x14ac:dyDescent="0.3">
      <c r="A41" s="6" t="s">
        <v>231</v>
      </c>
      <c r="B41" s="19">
        <v>0</v>
      </c>
      <c r="C41" s="6" t="s">
        <v>89</v>
      </c>
      <c r="D41" s="6"/>
      <c r="E41" s="1"/>
    </row>
    <row r="42" spans="1:5" x14ac:dyDescent="0.3">
      <c r="A42" s="6" t="s">
        <v>234</v>
      </c>
      <c r="B42" s="15">
        <v>0</v>
      </c>
      <c r="C42" s="6" t="s">
        <v>89</v>
      </c>
      <c r="D42" s="6"/>
      <c r="E42" s="1"/>
    </row>
    <row r="43" spans="1:5" x14ac:dyDescent="0.3">
      <c r="A43" s="37" t="s">
        <v>237</v>
      </c>
      <c r="B43" s="15">
        <v>0</v>
      </c>
      <c r="C43" s="13"/>
      <c r="D43" s="6"/>
      <c r="E43" s="1"/>
    </row>
    <row r="44" spans="1:5" x14ac:dyDescent="0.3">
      <c r="A44" s="37" t="s">
        <v>240</v>
      </c>
      <c r="B44" s="15">
        <v>0.7</v>
      </c>
      <c r="C44" s="13"/>
      <c r="D44" s="6"/>
      <c r="E44" s="1"/>
    </row>
    <row r="45" spans="1:5" x14ac:dyDescent="0.3">
      <c r="A45" s="37" t="s">
        <v>243</v>
      </c>
      <c r="B45" s="15">
        <v>0.3</v>
      </c>
      <c r="C45" s="13"/>
      <c r="D45" s="6"/>
      <c r="E45" s="1"/>
    </row>
    <row r="46" spans="1:5" x14ac:dyDescent="0.3">
      <c r="A46" s="37" t="s">
        <v>246</v>
      </c>
      <c r="B46" s="15">
        <v>0.3</v>
      </c>
      <c r="C46" s="13"/>
      <c r="D46" s="6"/>
    </row>
    <row r="47" spans="1:5" x14ac:dyDescent="0.3">
      <c r="A47" s="37" t="s">
        <v>249</v>
      </c>
      <c r="B47" s="15">
        <v>0.125</v>
      </c>
      <c r="C47" s="13"/>
      <c r="D47" s="6"/>
    </row>
    <row r="48" spans="1:5" x14ac:dyDescent="0.3">
      <c r="A48" s="37" t="s">
        <v>252</v>
      </c>
      <c r="B48" s="15">
        <v>0</v>
      </c>
      <c r="C48" s="6"/>
      <c r="D48" s="6"/>
    </row>
  </sheetData>
  <pageMargins left="0.7" right="0.7" top="0.75" bottom="0.75" header="0.3" footer="0.3"/>
  <pageSetup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4DBEB42CB08A44580314A7B5C9D1E29" ma:contentTypeVersion="6" ma:contentTypeDescription="Create a new document." ma:contentTypeScope="" ma:versionID="dd38a8d997c13aee3dec6f167eae0559">
  <xsd:schema xmlns:xsd="http://www.w3.org/2001/XMLSchema" xmlns:xs="http://www.w3.org/2001/XMLSchema" xmlns:p="http://schemas.microsoft.com/office/2006/metadata/properties" xmlns:ns2="64ef4aa9-7034-401c-98ab-f14ea4e946bc" xmlns:ns3="7641c481-d6a0-4572-b376-a53e5cc3d4bf" targetNamespace="http://schemas.microsoft.com/office/2006/metadata/properties" ma:root="true" ma:fieldsID="ff76c2eb539b68ef286dda99eeae42e6" ns2:_="" ns3:_="">
    <xsd:import namespace="64ef4aa9-7034-401c-98ab-f14ea4e946bc"/>
    <xsd:import namespace="7641c481-d6a0-4572-b376-a53e5cc3d4b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ef4aa9-7034-401c-98ab-f14ea4e946bc"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641c481-d6a0-4572-b376-a53e5cc3d4b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AC7833C-3DCD-4964-B836-1038177AE7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ef4aa9-7034-401c-98ab-f14ea4e946bc"/>
    <ds:schemaRef ds:uri="7641c481-d6a0-4572-b376-a53e5cc3d4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B151900-39FC-4BC4-9AAC-CBD8C33FA9A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E264E5A-D518-4FCD-9FF5-8BC1470A044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COM_Settings</vt:lpstr>
      <vt:lpstr>keywords_23-Aug-2022</vt:lpstr>
      <vt:lpstr>scratchpad</vt:lpstr>
      <vt:lpstr>COM_Settings!scale</vt:lpstr>
    </vt:vector>
  </TitlesOfParts>
  <Company>Intel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Ken Young;Adee Ran</dc:creator>
  <cp:keywords>CTPClassification=CTP_IC:VisualMarkings=</cp:keywords>
  <cp:lastModifiedBy>Richard Mellitz</cp:lastModifiedBy>
  <dcterms:created xsi:type="dcterms:W3CDTF">2012-07-16T17:45:40Z</dcterms:created>
  <dcterms:modified xsi:type="dcterms:W3CDTF">2022-10-25T17:53:21Z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TitusGUID">
    <vt:lpwstr>882ea96f-996f-4c5d-94dc-fe33f4ff7dee</vt:lpwstr>
  </property>
  <property fmtid="{D5CDD505-2E9C-101B-9397-08002B2CF9AE}" pid="4" name="CTP_BU">
    <vt:lpwstr>DATACENTER ENGINEERING GROUP</vt:lpwstr>
  </property>
  <property fmtid="{D5CDD505-2E9C-101B-9397-08002B2CF9AE}" pid="5" name="CTP_TimeStamp">
    <vt:lpwstr>2016-03-17 03:14:10Z</vt:lpwstr>
  </property>
  <property fmtid="{D5CDD505-2E9C-101B-9397-08002B2CF9AE}" pid="6" name="CTPClassification">
    <vt:lpwstr>CTP_IC</vt:lpwstr>
  </property>
  <property fmtid="{D5CDD505-2E9C-101B-9397-08002B2CF9AE}" pid="7" name="ContentTypeId">
    <vt:lpwstr>0x010100E4DBEB42CB08A44580314A7B5C9D1E29</vt:lpwstr>
  </property>
</Properties>
</file>