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9285" tabRatio="612" activeTab="0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  <sheet name="AV Totals" sheetId="7" r:id="rId7"/>
    <sheet name="Agenda  V7" sheetId="8" r:id="rId8"/>
  </sheets>
  <definedNames>
    <definedName name="_xlnm._FilterDatabase" localSheetId="7" hidden="1">'Agenda  V7'!$F$3:$H$387</definedName>
    <definedName name="all">#REF!</definedName>
    <definedName name="circular">#REF!</definedName>
    <definedName name="_xlnm.Print_Area" localSheetId="7">'Agenda  V7'!$A$2:$I$290</definedName>
    <definedName name="_xlnm.Print_Titles" localSheetId="5">'Friday'!$A:$B</definedName>
    <definedName name="_xlnm.Print_Titles" localSheetId="1">'Monday'!$A:$B</definedName>
    <definedName name="_xlnm.Print_Titles" localSheetId="0">'Sunday'!$A:$B</definedName>
    <definedName name="_xlnm.Print_Titles" localSheetId="4">'Thursday'!$A:$B</definedName>
    <definedName name="_xlnm.Print_Titles" localSheetId="2">'Tuesday'!$A:$B</definedName>
    <definedName name="_xlnm.Print_Titles" localSheetId="3">'Wednesday'!$A:$B</definedName>
    <definedName name="Z_E764EE67_CA44_4B34_823D_893379A920B1_.wvu.Cols" localSheetId="7" hidden="1">'Agenda  V7'!$I:$I</definedName>
    <definedName name="Z_E764EE67_CA44_4B34_823D_893379A920B1_.wvu.FilterData" localSheetId="7" hidden="1">'Agenda  V7'!$D$3:$D$385</definedName>
    <definedName name="Z_E764EE67_CA44_4B34_823D_893379A920B1_.wvu.PrintArea" localSheetId="7" hidden="1">'Agenda  V7'!$A$3:$H$324</definedName>
    <definedName name="Z_E764EE67_CA44_4B34_823D_893379A920B1_.wvu.Rows" localSheetId="7" hidden="1">'Agenda  V7'!$9:$9,'Agenda  V7'!#REF!,'Agenda  V7'!#REF!</definedName>
    <definedName name="Z_F37DB0C0_D2D7_11D5_950B_0030AB07C715_.wvu.Cols" localSheetId="7" hidden="1">'Agenda  V7'!$I:$I</definedName>
    <definedName name="Z_F37DB0C0_D2D7_11D5_950B_0030AB07C715_.wvu.FilterData" localSheetId="7" hidden="1">'Agenda  V7'!$D$3:$D$385</definedName>
    <definedName name="Z_F37DB0C0_D2D7_11D5_950B_0030AB07C715_.wvu.PrintArea" localSheetId="7" hidden="1">'Agenda  V7'!$A$3:$H$324</definedName>
  </definedNames>
  <calcPr fullCalcOnLoad="1"/>
</workbook>
</file>

<file path=xl/comments3.xml><?xml version="1.0" encoding="utf-8"?>
<comments xmlns="http://schemas.openxmlformats.org/spreadsheetml/2006/main">
  <authors>
    <author>Darcel Moro</author>
  </authors>
  <commentList>
    <comment ref="C48" authorId="0">
      <text>
        <r>
          <rPr>
            <b/>
            <sz val="8"/>
            <rFont val="Tahoma"/>
            <family val="0"/>
          </rPr>
          <t>Darcel Moro:</t>
        </r>
        <r>
          <rPr>
            <sz val="8"/>
            <rFont val="Tahoma"/>
            <family val="0"/>
          </rPr>
          <t xml:space="preserve">
Evening session requires Heat table for 6 with 3 table mics and a popium mic plus 2 floor mics for audience.</t>
        </r>
      </text>
    </comment>
  </commentList>
</comments>
</file>

<file path=xl/comments6.xml><?xml version="1.0" encoding="utf-8"?>
<comments xmlns="http://schemas.openxmlformats.org/spreadsheetml/2006/main">
  <authors>
    <author>Darcel Moro</author>
  </authors>
  <commentList>
    <comment ref="C44" authorId="0">
      <text>
        <r>
          <rPr>
            <b/>
            <sz val="8"/>
            <rFont val="Tahoma"/>
            <family val="0"/>
          </rPr>
          <t>Darcel Moro:</t>
        </r>
        <r>
          <rPr>
            <sz val="8"/>
            <rFont val="Tahoma"/>
            <family val="0"/>
          </rPr>
          <t xml:space="preserve">
Add OH for ExComm Meeting</t>
        </r>
      </text>
    </comment>
    <comment ref="C47" authorId="0">
      <text>
        <r>
          <rPr>
            <b/>
            <sz val="8"/>
            <rFont val="Tahoma"/>
            <family val="0"/>
          </rPr>
          <t>Darcel Moro:</t>
        </r>
        <r>
          <rPr>
            <sz val="8"/>
            <rFont val="Tahoma"/>
            <family val="0"/>
          </rPr>
          <t xml:space="preserve">
Morning meeting has 2 LCD projectors.  Ex Comm meeting has one LCD + OH</t>
        </r>
      </text>
    </comment>
  </commentList>
</comments>
</file>

<file path=xl/sharedStrings.xml><?xml version="1.0" encoding="utf-8"?>
<sst xmlns="http://schemas.openxmlformats.org/spreadsheetml/2006/main" count="1906" uniqueCount="533">
  <si>
    <t>Day</t>
  </si>
  <si>
    <t>time</t>
  </si>
  <si>
    <t>7.30a</t>
  </si>
  <si>
    <t>7.00a</t>
  </si>
  <si>
    <t>8.00a</t>
  </si>
  <si>
    <t>8.30a</t>
  </si>
  <si>
    <t>9.00a</t>
  </si>
  <si>
    <t>9.30a</t>
  </si>
  <si>
    <t>10.00a</t>
  </si>
  <si>
    <t>10.30a</t>
  </si>
  <si>
    <t>11.00a</t>
  </si>
  <si>
    <t>11.30a</t>
  </si>
  <si>
    <t>1.00p</t>
  </si>
  <si>
    <t>12.30p</t>
  </si>
  <si>
    <t>12.00p</t>
  </si>
  <si>
    <t>1.30p</t>
  </si>
  <si>
    <t>2.00p</t>
  </si>
  <si>
    <t>2.30p</t>
  </si>
  <si>
    <t>3.00p</t>
  </si>
  <si>
    <t>3.30p</t>
  </si>
  <si>
    <t>4.00p</t>
  </si>
  <si>
    <t>4.30p</t>
  </si>
  <si>
    <t>5.00p</t>
  </si>
  <si>
    <t>5.30p</t>
  </si>
  <si>
    <t>6.00p</t>
  </si>
  <si>
    <t>6.30p</t>
  </si>
  <si>
    <t>7.00p</t>
  </si>
  <si>
    <t>7.30p</t>
  </si>
  <si>
    <t>8.00p</t>
  </si>
  <si>
    <t>8.30p</t>
  </si>
  <si>
    <t>9.00p</t>
  </si>
  <si>
    <t>Monday</t>
  </si>
  <si>
    <t>Tuesday</t>
  </si>
  <si>
    <t>Wednesday</t>
  </si>
  <si>
    <t>Thursday</t>
  </si>
  <si>
    <t>Friday</t>
  </si>
  <si>
    <t>Sunday</t>
  </si>
  <si>
    <t>Grand Ballroom</t>
  </si>
  <si>
    <t>Ballroom A</t>
  </si>
  <si>
    <t>Ballroom B</t>
  </si>
  <si>
    <t>Ballroom C</t>
  </si>
  <si>
    <t>Regency Room</t>
  </si>
  <si>
    <t>Regency A</t>
  </si>
  <si>
    <t>Regency B</t>
  </si>
  <si>
    <t>Plaza Room</t>
  </si>
  <si>
    <t>Bayview Room</t>
  </si>
  <si>
    <t>Bayview A</t>
  </si>
  <si>
    <t>Bayview B</t>
  </si>
  <si>
    <t>Seacliff Room</t>
  </si>
  <si>
    <t>Seacliff A</t>
  </si>
  <si>
    <t>Seacliff B</t>
  </si>
  <si>
    <t>Seacliff C</t>
  </si>
  <si>
    <t>Seacliff D</t>
  </si>
  <si>
    <t>Golden Gate</t>
  </si>
  <si>
    <t>Marina Room</t>
  </si>
  <si>
    <t>Garden Room</t>
  </si>
  <si>
    <t>Garden A</t>
  </si>
  <si>
    <t>Garden B</t>
  </si>
  <si>
    <t>Hospitality</t>
  </si>
  <si>
    <t>BR A</t>
  </si>
  <si>
    <t>BR B</t>
  </si>
  <si>
    <t>BR C</t>
  </si>
  <si>
    <t>Pacific Concourse 1300</t>
  </si>
  <si>
    <t>9.30p</t>
  </si>
  <si>
    <t>9.30P</t>
  </si>
  <si>
    <t>IEEE 802 Opening Plenary</t>
  </si>
  <si>
    <t>IEEE 802 .11/.15/.18/.19/.20 Opening Plenary</t>
  </si>
  <si>
    <t>802.15             TG3A</t>
  </si>
  <si>
    <t>Tutorial 1</t>
  </si>
  <si>
    <t>Tutorial 2</t>
  </si>
  <si>
    <t>802.11             TGE</t>
  </si>
  <si>
    <t>802.11         HTSG</t>
  </si>
  <si>
    <t>IEEE 802       Executive Committee</t>
  </si>
  <si>
    <t>IEEE 802.3                   Opening Plenary</t>
  </si>
  <si>
    <t>802.16 TGd</t>
  </si>
  <si>
    <t>802.16 Opening Plenary</t>
  </si>
  <si>
    <t>802.16    Tge</t>
  </si>
  <si>
    <t>802.15   IG4a</t>
  </si>
  <si>
    <t>802.1 HILI WG +        Link Security SG</t>
  </si>
  <si>
    <t>802.18     RR-TAG</t>
  </si>
  <si>
    <t>802.16     TGc</t>
  </si>
  <si>
    <t>802.15 Advisory Committee Mtg</t>
  </si>
  <si>
    <t>802.15    TG4</t>
  </si>
  <si>
    <t>802.15    SG1a</t>
  </si>
  <si>
    <t>IEEE 802 Executive Sub-Committees</t>
  </si>
  <si>
    <t>802.17   RPR #1</t>
  </si>
  <si>
    <t>802.17   RPR #3</t>
  </si>
  <si>
    <t>802.17   RPR #2</t>
  </si>
  <si>
    <t>IEEE 802.17                          Opening Plenary</t>
  </si>
  <si>
    <t>10.00p</t>
  </si>
  <si>
    <t>10.30p</t>
  </si>
  <si>
    <t>11.00p</t>
  </si>
  <si>
    <t>PC - 600</t>
  </si>
  <si>
    <t>PC - 700</t>
  </si>
  <si>
    <t>PC A</t>
  </si>
  <si>
    <t>PC B</t>
  </si>
  <si>
    <t>PC C</t>
  </si>
  <si>
    <t>PC F</t>
  </si>
  <si>
    <t>PC G</t>
  </si>
  <si>
    <t>PC H</t>
  </si>
  <si>
    <t>PC I</t>
  </si>
  <si>
    <t>PC L</t>
  </si>
  <si>
    <t>PC M</t>
  </si>
  <si>
    <t>PC N</t>
  </si>
  <si>
    <t>PC O</t>
  </si>
  <si>
    <t>PC D/E/J/K</t>
  </si>
  <si>
    <t>802.20 Wireless Mobility</t>
  </si>
  <si>
    <t>802.11    TGK</t>
  </si>
  <si>
    <t>802.11 TGK</t>
  </si>
  <si>
    <t>802.11 WNG SG</t>
  </si>
  <si>
    <t>802.15    TG3a</t>
  </si>
  <si>
    <t>Tutorial 3</t>
  </si>
  <si>
    <t>802.11     TGE</t>
  </si>
  <si>
    <t>802.11 HTSG</t>
  </si>
  <si>
    <t>802.15    TG2</t>
  </si>
  <si>
    <t>802.3 10BASE-T</t>
  </si>
  <si>
    <t>802.3 EFM Copper</t>
  </si>
  <si>
    <t>802.11/.15 PC</t>
  </si>
  <si>
    <t>802.3 EFM OAM</t>
  </si>
  <si>
    <t>802.3 EFM            Opening Session</t>
  </si>
  <si>
    <t>802.3 EFM Fiber</t>
  </si>
  <si>
    <t>802.3 EFM EPON</t>
  </si>
  <si>
    <t>802.3 10BASE-CX4</t>
  </si>
  <si>
    <t>802.16      TGd</t>
  </si>
  <si>
    <t>802.16        Tge</t>
  </si>
  <si>
    <t>802.1 WG#1 + Link Security SG</t>
  </si>
  <si>
    <t>802.1 WG#2 + Link Security SG</t>
  </si>
  <si>
    <t>802.16      TGc</t>
  </si>
  <si>
    <t>802.15     TG4</t>
  </si>
  <si>
    <t>802.11 Editors Mtg</t>
  </si>
  <si>
    <t>IEEE 802 Executive Sub Committees</t>
  </si>
  <si>
    <t>802.11 TGI</t>
  </si>
  <si>
    <t>802.11 TGH</t>
  </si>
  <si>
    <t>802.11 TGJ</t>
  </si>
  <si>
    <t>802.15 TG3a</t>
  </si>
  <si>
    <t>802.15 Mid Session Plenary</t>
  </si>
  <si>
    <t>802.11    TGE</t>
  </si>
  <si>
    <t>802.11     HTSG</t>
  </si>
  <si>
    <t>802.11 Mid Session Plenary</t>
  </si>
  <si>
    <t>802.11      TGI</t>
  </si>
  <si>
    <t>BR20</t>
  </si>
  <si>
    <t>802.19    Co-Existance</t>
  </si>
  <si>
    <t>802.3      EFM   Copper</t>
  </si>
  <si>
    <t>802.3     EFM      OAM</t>
  </si>
  <si>
    <t>802.3      EFM      EPON</t>
  </si>
  <si>
    <t>802.3    EFM    Fiber</t>
  </si>
  <si>
    <t>802.16     TGd</t>
  </si>
  <si>
    <t>802.16     Tge</t>
  </si>
  <si>
    <t>802.16    TGc</t>
  </si>
  <si>
    <t>802 Executive Sub Committees</t>
  </si>
  <si>
    <t>IEEE 802.17 Mid Session Plenary</t>
  </si>
  <si>
    <t>802.17    RPR #3</t>
  </si>
  <si>
    <t>802.17    RPR #2</t>
  </si>
  <si>
    <t>802.11 WNG SC</t>
  </si>
  <si>
    <t>802.11 TGM</t>
  </si>
  <si>
    <t>802.15  TG3a</t>
  </si>
  <si>
    <t>802.11       HT SG</t>
  </si>
  <si>
    <t>802.11     TGK</t>
  </si>
  <si>
    <t>802.15     AC Mtg</t>
  </si>
  <si>
    <t>802.15   TG3</t>
  </si>
  <si>
    <t>IEEE 802.3               Closing Plenary</t>
  </si>
  <si>
    <t>802.3 EFM          Closing Plenary</t>
  </si>
  <si>
    <t>802.15 IG4a</t>
  </si>
  <si>
    <t>802.16     TGe</t>
  </si>
  <si>
    <t>802.1 Closing Plenary</t>
  </si>
  <si>
    <t>802.15 SG1a</t>
  </si>
  <si>
    <t>802.11 WG Chairs (CAC)</t>
  </si>
  <si>
    <t>IEEE 802 Executive Sub-Committee</t>
  </si>
  <si>
    <t>IEEE 802.17 Closing Plenary</t>
  </si>
  <si>
    <t>802.18      RR-TAG</t>
  </si>
  <si>
    <t>IEEE 802.15 Closing Plenary</t>
  </si>
  <si>
    <t>IEEE 802.11          Closing Plenary</t>
  </si>
  <si>
    <t>IEEE 802.16 Closing Plenary</t>
  </si>
  <si>
    <t>BR</t>
  </si>
  <si>
    <t>SR+HT+HM+PD+FM</t>
  </si>
  <si>
    <t>SR+5HT+HM+PD+FM</t>
  </si>
  <si>
    <t>SEE LOC</t>
  </si>
  <si>
    <t>SET UPS</t>
  </si>
  <si>
    <t>18US+ 70TH</t>
  </si>
  <si>
    <t>SR+HT+HM+PD</t>
  </si>
  <si>
    <t>SR+HT</t>
  </si>
  <si>
    <t>SR+HT+HM+PD+OH</t>
  </si>
  <si>
    <t>SR+HT+OH</t>
  </si>
  <si>
    <t>Break outs</t>
  </si>
  <si>
    <t>Combined</t>
  </si>
  <si>
    <t>SR+HT+HM</t>
  </si>
  <si>
    <t>802.11/.15/.18/    .19/.20 Joint Leadership</t>
  </si>
  <si>
    <t>802 W New Members Orientation</t>
  </si>
  <si>
    <t>802.11 WG Chairs Advisory (CAC)</t>
  </si>
  <si>
    <t>SEC Rules Sub Committee Mtg</t>
  </si>
  <si>
    <t>SR 250</t>
  </si>
  <si>
    <t>RAC (TBA)  Set up to be confirmed by Angela Landron (IEEE)</t>
  </si>
  <si>
    <t>802.18       RR-TAG (TBA)</t>
  </si>
  <si>
    <t>IEEE 802 Office</t>
  </si>
  <si>
    <t>IEEE 802 Key:</t>
  </si>
  <si>
    <t>Types of Equipment Required:</t>
  </si>
  <si>
    <t>Room Set-Ups:</t>
  </si>
  <si>
    <t>HI  =  High Intensity OH &amp; Screen</t>
  </si>
  <si>
    <t>SR = Schoolroom</t>
  </si>
  <si>
    <t>HT  =  Head Table with Power Strip</t>
  </si>
  <si>
    <t>BR = Boardroom</t>
  </si>
  <si>
    <t>PD  =  Podium with Microphone</t>
  </si>
  <si>
    <t>TH = Theater</t>
  </si>
  <si>
    <t>HM  =  Hand Microphone (wired)</t>
  </si>
  <si>
    <t>XC = Extra Chairs</t>
  </si>
  <si>
    <t>WM  =   Wireless Microphone</t>
  </si>
  <si>
    <t>REC  =  Reception</t>
  </si>
  <si>
    <t>SP   =  Speaker Phone for BR setup</t>
  </si>
  <si>
    <t>TBA  =  To Be Announced</t>
  </si>
  <si>
    <t>FC   =   Flipchart with Markers</t>
  </si>
  <si>
    <t>RR  =  Rounds</t>
  </si>
  <si>
    <t>LCD = PC Screen Projector &amp; Screen  (=&gt;SVGA, =&gt;500 lumens)</t>
  </si>
  <si>
    <t>FM = Floor Microphone</t>
  </si>
  <si>
    <t>*** = To Be Confirmed</t>
  </si>
  <si>
    <t xml:space="preserve">LCD Screen Projector </t>
  </si>
  <si>
    <t>Overhead</t>
  </si>
  <si>
    <t>Screen</t>
  </si>
  <si>
    <t>Microphone  N/C for 50+ rooms</t>
  </si>
  <si>
    <t>Speaker Phone</t>
  </si>
  <si>
    <t>Flip Chart</t>
  </si>
  <si>
    <t># of Power Strips (including one for LCD table)</t>
  </si>
  <si>
    <t>6X6</t>
  </si>
  <si>
    <t>8X8</t>
  </si>
  <si>
    <t>10x10</t>
  </si>
  <si>
    <t>floor/table</t>
  </si>
  <si>
    <t>mixer</t>
  </si>
  <si>
    <t>TOTAL</t>
  </si>
  <si>
    <t>No. of </t>
  </si>
  <si>
    <t>Meeting </t>
  </si>
  <si>
    <t>Date:</t>
  </si>
  <si>
    <t>Time:</t>
  </si>
  <si>
    <t>Meeting:</t>
  </si>
  <si>
    <t>Style: </t>
  </si>
  <si>
    <t>LCD#</t>
  </si>
  <si>
    <t>People:</t>
  </si>
  <si>
    <t>Room:   </t>
  </si>
  <si>
    <t xml:space="preserve"> </t>
  </si>
  <si>
    <t>3:00-4:30p</t>
  </si>
  <si>
    <t>802.11/15/18/19/20</t>
  </si>
  <si>
    <t>Joint Leadership Meeting</t>
  </si>
  <si>
    <t>4:30-5:30p</t>
  </si>
  <si>
    <t>New Members Orientation Meeting</t>
  </si>
  <si>
    <t>Marina</t>
  </si>
  <si>
    <t>7-9:30p</t>
  </si>
  <si>
    <t>WG Chair’s Advisory Cte (CAC)</t>
  </si>
  <si>
    <t>7-10p</t>
  </si>
  <si>
    <t>802.0</t>
  </si>
  <si>
    <t>SEC Rules Sub-Committee Mtg</t>
  </si>
  <si>
    <t>Mon</t>
  </si>
  <si>
    <t>7-8a</t>
  </si>
  <si>
    <t>Advisory Committee Meeting</t>
  </si>
  <si>
    <t>8-10:30a</t>
  </si>
  <si>
    <t>Executive Committee</t>
  </si>
  <si>
    <t>*18US+70TH+OH</t>
  </si>
  <si>
    <t>8:30-10:30a</t>
  </si>
  <si>
    <t>802.1+Link Sec</t>
  </si>
  <si>
    <t>HILI WG + Link Security Study Group</t>
  </si>
  <si>
    <t>Garden AB</t>
  </si>
  <si>
    <t>8a-12n</t>
  </si>
  <si>
    <t>802.17</t>
  </si>
  <si>
    <t>RPR #1</t>
  </si>
  <si>
    <t>RPR #2</t>
  </si>
  <si>
    <t>RPR #3</t>
  </si>
  <si>
    <t>11a-12n</t>
  </si>
  <si>
    <t>Grand Ballroom ABC</t>
  </si>
  <si>
    <t>1-3p</t>
  </si>
  <si>
    <t>Joint Opening Plenary</t>
  </si>
  <si>
    <t>WirelessMAN WG Opening Plenary</t>
  </si>
  <si>
    <t>1-6p</t>
  </si>
  <si>
    <t>CSMA/CD WG Opening Plenary</t>
  </si>
  <si>
    <t>Bayview AB</t>
  </si>
  <si>
    <t>RPR Opening Plenary</t>
  </si>
  <si>
    <t>1-10p</t>
  </si>
  <si>
    <t>Executive Sub-Committees</t>
  </si>
  <si>
    <t>3:30-5:30p</t>
  </si>
  <si>
    <t>TG3a</t>
  </si>
  <si>
    <t>Grand Ballroom A</t>
  </si>
  <si>
    <t>TG4</t>
  </si>
  <si>
    <t>802.16</t>
  </si>
  <si>
    <t>WirelessMAN TGe</t>
  </si>
  <si>
    <t>WirelessMAN TGd</t>
  </si>
  <si>
    <t>WirelessMAN TGc</t>
  </si>
  <si>
    <t>Boardroom A</t>
  </si>
  <si>
    <t>802.18</t>
  </si>
  <si>
    <t xml:space="preserve">RR-TAG </t>
  </si>
  <si>
    <t>802.20</t>
  </si>
  <si>
    <t>Wireless Mobility</t>
  </si>
  <si>
    <t>3:30-9:30p</t>
  </si>
  <si>
    <t>TGK</t>
  </si>
  <si>
    <t>Pacific FG</t>
  </si>
  <si>
    <t>TGE (QoS)</t>
  </si>
  <si>
    <t>Grand Ballroom B</t>
  </si>
  <si>
    <t>HT SG</t>
  </si>
  <si>
    <t>Grand Ballroom C</t>
  </si>
  <si>
    <t>WNG SG</t>
  </si>
  <si>
    <t>Pacific HI</t>
  </si>
  <si>
    <t>6-11p</t>
  </si>
  <si>
    <t>6:30-8p</t>
  </si>
  <si>
    <t>Tutorial #1</t>
  </si>
  <si>
    <t>Comprehensive Understanding of the Data Ctr Design</t>
  </si>
  <si>
    <t>SR+HM+PD+HT+FM</t>
  </si>
  <si>
    <t>6:30-9:30p</t>
  </si>
  <si>
    <t>SG1a</t>
  </si>
  <si>
    <t>IG4a</t>
  </si>
  <si>
    <t>8-9:30p</t>
  </si>
  <si>
    <t>Tutorial #2</t>
  </si>
  <si>
    <t>Education, Mentoring, Support - Installment One</t>
  </si>
  <si>
    <t>Tues</t>
  </si>
  <si>
    <t>802.11</t>
  </si>
  <si>
    <t>Editor's Meeting</t>
  </si>
  <si>
    <t>8-10a</t>
  </si>
  <si>
    <t>802.11/802.15</t>
  </si>
  <si>
    <t>PC</t>
  </si>
  <si>
    <t>EFM Opening Session</t>
  </si>
  <si>
    <t>SR+HT+PD+HM+FM</t>
  </si>
  <si>
    <t>Seacliff BC</t>
  </si>
  <si>
    <t>8a-3p</t>
  </si>
  <si>
    <t>TGJ</t>
  </si>
  <si>
    <t>Pacific O</t>
  </si>
  <si>
    <t>8a-5:30p</t>
  </si>
  <si>
    <t>CSMA/CD - (10GBASE-T)</t>
  </si>
  <si>
    <t>CSMA/CD - (10GBASE-CX4)</t>
  </si>
  <si>
    <t>TG2</t>
  </si>
  <si>
    <t>Plaza</t>
  </si>
  <si>
    <t>8a-6p</t>
  </si>
  <si>
    <t>HILI WG#1 + Link Security Study Group</t>
  </si>
  <si>
    <t>HILI WG#2 + Link Security Study Group</t>
  </si>
  <si>
    <t>Pacific DEJK</t>
  </si>
  <si>
    <t>8a-9:30p</t>
  </si>
  <si>
    <t>10:30a-12n</t>
  </si>
  <si>
    <t>(200) 140</t>
  </si>
  <si>
    <t>10:30a-5:30p</t>
  </si>
  <si>
    <t>802.15</t>
  </si>
  <si>
    <t>10:30a-9:30p</t>
  </si>
  <si>
    <t>TGI</t>
  </si>
  <si>
    <t>(120) 110</t>
  </si>
  <si>
    <t>(80) 90</t>
  </si>
  <si>
    <t>1-5:30p</t>
  </si>
  <si>
    <t>CSMA/CD - (EFM-OAM)</t>
  </si>
  <si>
    <t>(50) 25</t>
  </si>
  <si>
    <t>SeaCliff A</t>
  </si>
  <si>
    <t>CSMA/CD - (EFM EPON)</t>
  </si>
  <si>
    <t>(70) 40</t>
  </si>
  <si>
    <t>SeaCliff C</t>
  </si>
  <si>
    <t>CSMA/CD - (EFM Fiber Optics)</t>
  </si>
  <si>
    <t>SeaCliff B</t>
  </si>
  <si>
    <t>CSMA/CD - (EFM Copper)</t>
  </si>
  <si>
    <t>(80) 60</t>
  </si>
  <si>
    <t>TGH</t>
  </si>
  <si>
    <t>802</t>
  </si>
  <si>
    <t>Ethernet Retrospective -Dinner (PN)</t>
  </si>
  <si>
    <t>20??</t>
  </si>
  <si>
    <t>(200) 90</t>
  </si>
  <si>
    <t>Tutorial #3</t>
  </si>
  <si>
    <t>Ethernet 30th Anniversary Retrospective</t>
  </si>
  <si>
    <t>(450) 300</t>
  </si>
  <si>
    <t>Wed</t>
  </si>
  <si>
    <t>WNG SC</t>
  </si>
  <si>
    <t>(120) 80</t>
  </si>
  <si>
    <t>TGM</t>
  </si>
  <si>
    <t>(80) 20</t>
  </si>
  <si>
    <t>(450) 250</t>
  </si>
  <si>
    <t>RPR Mid-Session Plenary</t>
  </si>
  <si>
    <t>(60) 100</t>
  </si>
  <si>
    <t>(60) 40</t>
  </si>
  <si>
    <t>80 (60)</t>
  </si>
  <si>
    <t xml:space="preserve">(150) 100 </t>
  </si>
  <si>
    <t>(70) 30</t>
  </si>
  <si>
    <t>(60) 75</t>
  </si>
  <si>
    <t>(36) 30</t>
  </si>
  <si>
    <t>(14) 10</t>
  </si>
  <si>
    <t>(230) 200</t>
  </si>
  <si>
    <t>WLAN Full WG Mid-Session Plenary</t>
  </si>
  <si>
    <t>Grand Ballroom BC</t>
  </si>
  <si>
    <t>WPAN Full WG Mid-Session Plenary</t>
  </si>
  <si>
    <t>10:30a-11p</t>
  </si>
  <si>
    <t xml:space="preserve">TGI </t>
  </si>
  <si>
    <t>(200)110</t>
  </si>
  <si>
    <t>(50) 20</t>
  </si>
  <si>
    <t>802.19</t>
  </si>
  <si>
    <t xml:space="preserve">Co-Existance </t>
  </si>
  <si>
    <t>6:30-9p</t>
  </si>
  <si>
    <t>Social Reception</t>
  </si>
  <si>
    <t>REC</t>
  </si>
  <si>
    <t>Thurs</t>
  </si>
  <si>
    <t>EFM Closing Session</t>
  </si>
  <si>
    <t>(140) 150</t>
  </si>
  <si>
    <t>SeaCliff BC</t>
  </si>
  <si>
    <t>(250) 275</t>
  </si>
  <si>
    <t xml:space="preserve">TGH </t>
  </si>
  <si>
    <t xml:space="preserve">TG3 </t>
  </si>
  <si>
    <t>(120) 100</t>
  </si>
  <si>
    <t>8a-9p</t>
  </si>
  <si>
    <t>(200)140</t>
  </si>
  <si>
    <t>(120)110</t>
  </si>
  <si>
    <t>8a-11p</t>
  </si>
  <si>
    <t>RPR Closing Plenary</t>
  </si>
  <si>
    <t>1-:30-5:30p</t>
  </si>
  <si>
    <t>CSMA/CD WG Closing Plenary</t>
  </si>
  <si>
    <t>1-9:30p</t>
  </si>
  <si>
    <t>(80) 40</t>
  </si>
  <si>
    <t>5-9p***??</t>
  </si>
  <si>
    <t>RAC</t>
  </si>
  <si>
    <t>US+XC</t>
  </si>
  <si>
    <t>(70) 50</t>
  </si>
  <si>
    <t>Fri</t>
  </si>
  <si>
    <t>8-11a</t>
  </si>
  <si>
    <t xml:space="preserve">WirelessMAN WG Closing Plenary </t>
  </si>
  <si>
    <t>WLAN Closing Plenary</t>
  </si>
  <si>
    <t>WPAN Closing Plenary</t>
  </si>
  <si>
    <t>Also, please note the following info in the Style Column - (450) 250 means mroom can hold 450 but the attendence is only 250.  We would like to have all meeting rooms set to their maximum set-up (on style requested).</t>
  </si>
  <si>
    <t>OTHER IMPORTANT IEEE 802  MEETING SPECIFICATIONS:</t>
  </si>
  <si>
    <t>Hyatt Regency SFO</t>
  </si>
  <si>
    <t>IEEE 802 Office:</t>
  </si>
  <si>
    <t>Thursday, July 17 through Sunday, July 27, 2003 (24 hour basis)</t>
  </si>
  <si>
    <t>IEEE 802 Reg Desk:</t>
  </si>
  <si>
    <t>Sunday, July 20 through Friday, July 25, 2003  (24 hour basis)</t>
  </si>
  <si>
    <t>Grand Ballroom Foyer</t>
  </si>
  <si>
    <t>IEEE 802 Storage:</t>
  </si>
  <si>
    <t>Thursday, July 17 through Monday, July 28, 2003 (24 hour basis)</t>
  </si>
  <si>
    <t>IEEE 802 Network:</t>
  </si>
  <si>
    <t>Saturday, July 18 through Friday, July 25, 2003 (24 hour basis)</t>
  </si>
  <si>
    <t>Regency B - for internal networking services including set-up for all IEEE 802 meeting space.</t>
  </si>
  <si>
    <t>Meeting Specs of Each Individual Working Group: (Estimated Only)-updated June 2003</t>
  </si>
  <si>
    <t>3 MRS:</t>
  </si>
  <si>
    <t>802.0 Exec</t>
  </si>
  <si>
    <t>1 MR: 30US+70TH</t>
  </si>
  <si>
    <t>802.0 Ex Sub</t>
  </si>
  <si>
    <t>1 MR: BR-14</t>
  </si>
  <si>
    <t>802  Social</t>
  </si>
  <si>
    <t>1 MR-REC-800</t>
  </si>
  <si>
    <t>1 MR:</t>
  </si>
  <si>
    <t>802.1#1</t>
  </si>
  <si>
    <t>1 MR: SR-100</t>
  </si>
  <si>
    <t>802.1#2</t>
  </si>
  <si>
    <t>1 MR: SR-40</t>
  </si>
  <si>
    <t xml:space="preserve">7 MRS: </t>
  </si>
  <si>
    <t>802.3#1</t>
  </si>
  <si>
    <t>1 MR: SR-300/150</t>
  </si>
  <si>
    <t>802.3#2</t>
  </si>
  <si>
    <t>802.3#3</t>
  </si>
  <si>
    <t>1 MR: SR-60</t>
  </si>
  <si>
    <t>802.3#4</t>
  </si>
  <si>
    <t xml:space="preserve">1 MR: SR-40 </t>
  </si>
  <si>
    <t>802.3#5</t>
  </si>
  <si>
    <t>802.3#6</t>
  </si>
  <si>
    <t>802.3#7</t>
  </si>
  <si>
    <t>1 MR: SR-25</t>
  </si>
  <si>
    <t>5 MRS:</t>
  </si>
  <si>
    <t>802.11#1</t>
  </si>
  <si>
    <t>1 MR: SR-300/160</t>
  </si>
  <si>
    <t>802.11#2</t>
  </si>
  <si>
    <t>1 MR: SR-140</t>
  </si>
  <si>
    <t>802.11#3</t>
  </si>
  <si>
    <t>1 MR: SR-90</t>
  </si>
  <si>
    <t>802.11#4</t>
  </si>
  <si>
    <t>1 MR: SR-80</t>
  </si>
  <si>
    <t>802.11#5</t>
  </si>
  <si>
    <t>4 MRS:</t>
  </si>
  <si>
    <t>802.15#1</t>
  </si>
  <si>
    <t>1 MR: SR-250</t>
  </si>
  <si>
    <t>802.15#2</t>
  </si>
  <si>
    <t xml:space="preserve">1 MR: BR-12 </t>
  </si>
  <si>
    <t>802.15#3</t>
  </si>
  <si>
    <t>1 MR: BR-12</t>
  </si>
  <si>
    <t>802.15#4</t>
  </si>
  <si>
    <t>802.16#1</t>
  </si>
  <si>
    <t>1 MR: SR-80/45</t>
  </si>
  <si>
    <t>802.16#2</t>
  </si>
  <si>
    <t>1 MR: SR-30</t>
  </si>
  <si>
    <t>802.16#3</t>
  </si>
  <si>
    <t>1 MR: BR-10</t>
  </si>
  <si>
    <t>802.17#1</t>
  </si>
  <si>
    <t>1 MR: SR-80/40</t>
  </si>
  <si>
    <t>802.17#2</t>
  </si>
  <si>
    <t>802.17#3</t>
  </si>
  <si>
    <t>1 MR: SR-20</t>
  </si>
  <si>
    <t>802.18#1</t>
  </si>
  <si>
    <t>802.19#1</t>
  </si>
  <si>
    <t>802.20#1</t>
  </si>
  <si>
    <t>1 MR: SR-200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</si>
  <si>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</si>
  <si>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r>
      <t>Sun</t>
    </r>
    <r>
      <rPr>
        <sz val="10"/>
        <rFont val="Arial"/>
        <family val="2"/>
      </rPr>
      <t xml:space="preserve"> </t>
    </r>
  </si>
  <si>
    <t>Projector Number:</t>
  </si>
  <si>
    <t>(900) 800</t>
  </si>
  <si>
    <t>(900) 600</t>
  </si>
  <si>
    <t>(60) 45</t>
  </si>
  <si>
    <t>(120) 90</t>
  </si>
  <si>
    <t>(60) 50</t>
  </si>
  <si>
    <t>(50) 40</t>
  </si>
  <si>
    <t>Total</t>
  </si>
  <si>
    <t>V3</t>
  </si>
  <si>
    <t>SR+HT+HM+FM</t>
  </si>
  <si>
    <t>802.11 TGJ (moved from O)</t>
  </si>
  <si>
    <t>802 Hand Off ECSG</t>
  </si>
  <si>
    <t>802.17   RPR #1 Vice Chairs Meeting</t>
  </si>
  <si>
    <t>Note set up</t>
  </si>
  <si>
    <t>IEEE 802 Executive Committee 18US+70TH+OH</t>
  </si>
  <si>
    <t>RPR #1 - Vice'Chairs Meeting (BL)</t>
  </si>
  <si>
    <t>BR+SP</t>
  </si>
  <si>
    <t>(35) 50</t>
  </si>
  <si>
    <t>Pacific N</t>
  </si>
  <si>
    <t>(30) 50</t>
  </si>
  <si>
    <t>(80) 100</t>
  </si>
  <si>
    <t>Pacific MN</t>
  </si>
  <si>
    <t>Pacific L</t>
  </si>
  <si>
    <t>Pacific M</t>
  </si>
  <si>
    <t>Handoff ECSG</t>
  </si>
  <si>
    <t>Set-up for dinner</t>
  </si>
  <si>
    <t>Atrium Lobby</t>
  </si>
  <si>
    <t>(50) 50</t>
  </si>
  <si>
    <t>Not Available</t>
  </si>
  <si>
    <t>IEEE 802 Network/ Storage</t>
  </si>
  <si>
    <t>802  Office:  Boardroom B -  Hours:  Sun 5-9p,   Mon-Fri:  7:30a-5p</t>
  </si>
  <si>
    <t>802 Registration Desk:  Atrium Lobby Foyer -  Hours:  Sun 5-9p,   Mon-Thu:  8a-5p</t>
  </si>
  <si>
    <t>IEEE 802 Network/ Office</t>
  </si>
  <si>
    <t>802.16     TGc TBA</t>
  </si>
  <si>
    <t>Training</t>
  </si>
  <si>
    <t>802.18        RR-TAG</t>
  </si>
  <si>
    <t>BR+SP??</t>
  </si>
  <si>
    <t>Training Room</t>
  </si>
  <si>
    <t>(35) 20</t>
  </si>
  <si>
    <t>Pacific A</t>
  </si>
  <si>
    <t>6-7:30p</t>
  </si>
  <si>
    <t>V6</t>
  </si>
  <si>
    <t>20+24+25</t>
  </si>
  <si>
    <t>20+25</t>
  </si>
  <si>
    <t>19+22</t>
  </si>
  <si>
    <t>1+3</t>
  </si>
  <si>
    <t>9+18</t>
  </si>
  <si>
    <t>23+24</t>
  </si>
  <si>
    <t>Equinox Restaurant.</t>
  </si>
  <si>
    <t>SOCIAL - Atrium Lobby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</si>
</sst>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dd\-mmm\-yy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&lt;=9999999]###\-####;\(###\)\ ###\-####"/>
    <numFmt numFmtId="178" formatCode="\(###\)\ ###\-####"/>
    <numFmt numFmtId="179" formatCode="&quot;$&quot;#,##0.000;[Red]\-&quot;$&quot;#,##0.000"/>
    <numFmt numFmtId="180" formatCode="0.0%"/>
    <numFmt numFmtId="181" formatCode="&quot;$&quot;#,##0.00"/>
    <numFmt numFmtId="182" formatCode="#,##0_ ;[Red]\-#,##0\ "/>
    <numFmt numFmtId="183" formatCode="mmm\-d"/>
    <numFmt numFmtId="184" formatCode="0.0"/>
    <numFmt numFmtId="18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5" fontId="1" fillId="0" borderId="0" xfId="0" applyNumberFormat="1" applyFont="1" applyAlignment="1">
      <alignment/>
    </xf>
    <xf numFmtId="0" fontId="0" fillId="2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1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2" fontId="0" fillId="6" borderId="8" xfId="0" applyNumberForma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ill="1" applyBorder="1" applyAlignment="1">
      <alignment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3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16" fontId="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7" borderId="0" xfId="0" applyFont="1" applyFill="1" applyAlignment="1">
      <alignment/>
    </xf>
    <xf numFmtId="49" fontId="0" fillId="7" borderId="0" xfId="0" applyNumberFormat="1" applyFont="1" applyFill="1" applyAlignment="1">
      <alignment horizontal="left"/>
    </xf>
    <xf numFmtId="0" fontId="0" fillId="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49" fontId="0" fillId="8" borderId="0" xfId="0" applyNumberFormat="1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9" borderId="16" xfId="0" applyFont="1" applyFill="1" applyBorder="1" applyAlignment="1">
      <alignment horizontal="right" vertical="top" wrapText="1"/>
    </xf>
    <xf numFmtId="1" fontId="8" fillId="9" borderId="16" xfId="0" applyNumberFormat="1" applyFont="1" applyFill="1" applyBorder="1" applyAlignment="1">
      <alignment horizontal="right" vertical="top" wrapText="1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9" borderId="20" xfId="0" applyFont="1" applyFill="1" applyBorder="1" applyAlignment="1">
      <alignment horizontal="right" vertical="top" wrapText="1"/>
    </xf>
    <xf numFmtId="0" fontId="8" fillId="9" borderId="7" xfId="0" applyFont="1" applyFill="1" applyBorder="1" applyAlignment="1">
      <alignment horizontal="right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0" xfId="0" applyNumberFormat="1" applyFill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right"/>
    </xf>
    <xf numFmtId="0" fontId="0" fillId="0" borderId="25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2" fontId="1" fillId="12" borderId="0" xfId="0" applyNumberFormat="1" applyFont="1" applyFill="1" applyAlignment="1">
      <alignment horizontal="left"/>
    </xf>
    <xf numFmtId="0" fontId="0" fillId="12" borderId="0" xfId="0" applyFont="1" applyFill="1" applyAlignment="1">
      <alignment/>
    </xf>
    <xf numFmtId="0" fontId="0" fillId="12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49" fontId="0" fillId="12" borderId="0" xfId="0" applyNumberFormat="1" applyFont="1" applyFill="1" applyAlignment="1">
      <alignment horizontal="left"/>
    </xf>
    <xf numFmtId="0" fontId="0" fillId="12" borderId="0" xfId="0" applyFont="1" applyFill="1" applyAlignment="1">
      <alignment horizontal="left"/>
    </xf>
    <xf numFmtId="49" fontId="0" fillId="10" borderId="0" xfId="0" applyNumberFormat="1" applyFont="1" applyFill="1" applyAlignment="1">
      <alignment horizontal="left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 horizontal="left"/>
    </xf>
    <xf numFmtId="49" fontId="0" fillId="13" borderId="0" xfId="0" applyNumberFormat="1" applyFont="1" applyFill="1" applyAlignment="1">
      <alignment horizontal="left"/>
    </xf>
    <xf numFmtId="0" fontId="0" fillId="13" borderId="0" xfId="0" applyFont="1" applyFill="1" applyAlignment="1">
      <alignment/>
    </xf>
    <xf numFmtId="0" fontId="0" fillId="13" borderId="0" xfId="0" applyFont="1" applyFill="1" applyAlignment="1">
      <alignment horizontal="center"/>
    </xf>
    <xf numFmtId="0" fontId="0" fillId="13" borderId="0" xfId="0" applyFont="1" applyFill="1" applyAlignment="1">
      <alignment horizontal="left"/>
    </xf>
    <xf numFmtId="0" fontId="0" fillId="14" borderId="0" xfId="0" applyFont="1" applyFill="1" applyAlignment="1">
      <alignment horizontal="left"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 horizontal="center"/>
    </xf>
    <xf numFmtId="0" fontId="0" fillId="15" borderId="0" xfId="0" applyFont="1" applyFill="1" applyAlignment="1">
      <alignment horizontal="left"/>
    </xf>
    <xf numFmtId="0" fontId="0" fillId="15" borderId="0" xfId="0" applyFont="1" applyFill="1" applyAlignment="1">
      <alignment/>
    </xf>
    <xf numFmtId="49" fontId="0" fillId="15" borderId="0" xfId="0" applyNumberFormat="1" applyFont="1" applyFill="1" applyAlignment="1">
      <alignment horizontal="left"/>
    </xf>
    <xf numFmtId="0" fontId="0" fillId="15" borderId="0" xfId="0" applyFont="1" applyFill="1" applyAlignment="1">
      <alignment horizontal="center"/>
    </xf>
    <xf numFmtId="0" fontId="1" fillId="12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6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horizontal="center"/>
    </xf>
    <xf numFmtId="0" fontId="0" fillId="16" borderId="0" xfId="0" applyFont="1" applyFill="1" applyAlignment="1">
      <alignment horizontal="left"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8" fillId="9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9" borderId="7" xfId="0" applyFont="1" applyFill="1" applyBorder="1" applyAlignment="1">
      <alignment horizontal="center" vertical="top" wrapText="1"/>
    </xf>
    <xf numFmtId="0" fontId="8" fillId="9" borderId="20" xfId="0" applyFont="1" applyFill="1" applyBorder="1" applyAlignment="1">
      <alignment horizontal="center" vertical="top" wrapText="1"/>
    </xf>
    <xf numFmtId="1" fontId="8" fillId="9" borderId="16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18" borderId="25" xfId="0" applyFont="1" applyFill="1" applyBorder="1" applyAlignment="1">
      <alignment horizontal="center" vertical="center" wrapText="1"/>
    </xf>
    <xf numFmtId="0" fontId="1" fillId="18" borderId="34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/>
    </xf>
    <xf numFmtId="0" fontId="0" fillId="4" borderId="35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5" borderId="35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18" borderId="18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3" borderId="37" xfId="0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7" xfId="0" applyFill="1" applyBorder="1" applyAlignment="1">
      <alignment wrapText="1"/>
    </xf>
    <xf numFmtId="0" fontId="0" fillId="5" borderId="18" xfId="0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4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8" borderId="27" xfId="0" applyFill="1" applyBorder="1" applyAlignment="1">
      <alignment horizontal="center" wrapText="1"/>
    </xf>
    <xf numFmtId="0" fontId="0" fillId="18" borderId="28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12" borderId="39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86"/>
  <sheetViews>
    <sheetView tabSelected="1" zoomScale="75" zoomScaleNormal="75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9.140625" defaultRowHeight="12.75"/>
  <cols>
    <col min="1" max="1" width="10.140625" style="0" customWidth="1"/>
    <col min="2" max="2" width="10.421875" style="2" customWidth="1"/>
    <col min="3" max="14" width="10.7109375" style="25" customWidth="1"/>
    <col min="15" max="15" width="10.7109375" style="115" customWidth="1"/>
    <col min="16" max="16" width="10.7109375" style="25" customWidth="1"/>
    <col min="17" max="18" width="9.140625" style="41" customWidth="1"/>
    <col min="19" max="21" width="9.140625" style="37" customWidth="1"/>
    <col min="22" max="22" width="9.140625" style="25" customWidth="1"/>
    <col min="23" max="33" width="9.140625" style="41" customWidth="1"/>
    <col min="34" max="34" width="9.140625" style="37" customWidth="1"/>
    <col min="35" max="35" width="9.140625" style="186" customWidth="1"/>
  </cols>
  <sheetData>
    <row r="1" spans="3:34" ht="13.5" thickBot="1">
      <c r="C1" s="320" t="s">
        <v>37</v>
      </c>
      <c r="D1" s="321"/>
      <c r="E1" s="322"/>
      <c r="F1" s="320" t="s">
        <v>41</v>
      </c>
      <c r="G1" s="321"/>
      <c r="H1" s="28"/>
      <c r="I1" s="325" t="s">
        <v>45</v>
      </c>
      <c r="J1" s="326"/>
      <c r="K1" s="332" t="s">
        <v>48</v>
      </c>
      <c r="L1" s="325"/>
      <c r="M1" s="325"/>
      <c r="N1" s="325"/>
      <c r="O1" s="35"/>
      <c r="P1" s="39"/>
      <c r="Q1" s="315" t="s">
        <v>55</v>
      </c>
      <c r="R1" s="315"/>
      <c r="S1" s="47"/>
      <c r="T1" s="47"/>
      <c r="U1" s="47"/>
      <c r="V1" s="185"/>
      <c r="W1" s="317" t="s">
        <v>62</v>
      </c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8"/>
    </row>
    <row r="2" spans="1:34" ht="12.75">
      <c r="A2" t="s">
        <v>524</v>
      </c>
      <c r="C2" s="20"/>
      <c r="D2" s="20">
        <v>900</v>
      </c>
      <c r="E2" s="20"/>
      <c r="F2" s="323">
        <v>80</v>
      </c>
      <c r="G2" s="324"/>
      <c r="H2" s="20"/>
      <c r="I2" s="327" t="s">
        <v>190</v>
      </c>
      <c r="J2" s="328"/>
      <c r="K2" s="333">
        <v>240</v>
      </c>
      <c r="L2" s="327"/>
      <c r="M2" s="327"/>
      <c r="N2" s="327"/>
      <c r="O2" s="29"/>
      <c r="P2" s="31"/>
      <c r="Q2" s="316">
        <v>120</v>
      </c>
      <c r="R2" s="316"/>
      <c r="S2" s="48"/>
      <c r="T2" s="48"/>
      <c r="U2" s="48"/>
      <c r="V2" s="45"/>
      <c r="W2" s="317" t="s">
        <v>92</v>
      </c>
      <c r="X2" s="317"/>
      <c r="Y2" s="317"/>
      <c r="Z2" s="317"/>
      <c r="AA2" s="317"/>
      <c r="AB2" s="318"/>
      <c r="AC2" s="319" t="s">
        <v>93</v>
      </c>
      <c r="AD2" s="317"/>
      <c r="AE2" s="317"/>
      <c r="AF2" s="317"/>
      <c r="AG2" s="317"/>
      <c r="AH2" s="318"/>
    </row>
    <row r="3" spans="3:34" ht="12.75">
      <c r="C3" s="20" t="s">
        <v>38</v>
      </c>
      <c r="D3" s="20" t="s">
        <v>39</v>
      </c>
      <c r="E3" s="20" t="s">
        <v>40</v>
      </c>
      <c r="F3" s="20" t="s">
        <v>42</v>
      </c>
      <c r="G3" s="20" t="s">
        <v>43</v>
      </c>
      <c r="H3" s="20" t="s">
        <v>44</v>
      </c>
      <c r="I3" s="31" t="s">
        <v>46</v>
      </c>
      <c r="J3" s="31" t="s">
        <v>47</v>
      </c>
      <c r="K3" s="31" t="s">
        <v>49</v>
      </c>
      <c r="L3" s="31" t="s">
        <v>50</v>
      </c>
      <c r="M3" s="31" t="s">
        <v>51</v>
      </c>
      <c r="N3" s="31" t="s">
        <v>52</v>
      </c>
      <c r="O3" s="36" t="s">
        <v>53</v>
      </c>
      <c r="P3" s="40" t="s">
        <v>54</v>
      </c>
      <c r="Q3" s="45" t="s">
        <v>56</v>
      </c>
      <c r="R3" s="45" t="s">
        <v>57</v>
      </c>
      <c r="S3" s="48" t="s">
        <v>58</v>
      </c>
      <c r="T3" s="43" t="s">
        <v>59</v>
      </c>
      <c r="U3" s="43" t="s">
        <v>60</v>
      </c>
      <c r="V3" s="45" t="s">
        <v>61</v>
      </c>
      <c r="W3" s="53" t="s">
        <v>94</v>
      </c>
      <c r="X3" s="53" t="s">
        <v>95</v>
      </c>
      <c r="Y3" s="53" t="s">
        <v>96</v>
      </c>
      <c r="Z3" s="53" t="s">
        <v>105</v>
      </c>
      <c r="AA3" s="53" t="s">
        <v>97</v>
      </c>
      <c r="AB3" s="53" t="s">
        <v>98</v>
      </c>
      <c r="AC3" s="53" t="s">
        <v>99</v>
      </c>
      <c r="AD3" s="53" t="s">
        <v>100</v>
      </c>
      <c r="AE3" s="53" t="s">
        <v>101</v>
      </c>
      <c r="AF3" s="53" t="s">
        <v>102</v>
      </c>
      <c r="AG3" s="53" t="s">
        <v>103</v>
      </c>
      <c r="AH3" s="51" t="s">
        <v>104</v>
      </c>
    </row>
    <row r="4" spans="3:34" ht="13.5" thickBot="1">
      <c r="C4" s="21">
        <v>450</v>
      </c>
      <c r="D4" s="21">
        <v>200</v>
      </c>
      <c r="E4" s="21">
        <v>200</v>
      </c>
      <c r="F4" s="21"/>
      <c r="G4" s="21"/>
      <c r="H4" s="21">
        <v>20</v>
      </c>
      <c r="I4" s="32">
        <v>150</v>
      </c>
      <c r="J4" s="32">
        <v>80</v>
      </c>
      <c r="K4" s="31">
        <v>50</v>
      </c>
      <c r="L4" s="32">
        <v>70</v>
      </c>
      <c r="M4" s="32">
        <v>70</v>
      </c>
      <c r="N4" s="32">
        <v>70</v>
      </c>
      <c r="O4" s="30">
        <v>36</v>
      </c>
      <c r="P4" s="32">
        <v>60</v>
      </c>
      <c r="Q4" s="46">
        <v>60</v>
      </c>
      <c r="R4" s="46">
        <v>60</v>
      </c>
      <c r="S4" s="44">
        <v>50</v>
      </c>
      <c r="T4" s="44">
        <v>14</v>
      </c>
      <c r="U4" s="44">
        <v>14</v>
      </c>
      <c r="V4" s="46">
        <v>20</v>
      </c>
      <c r="W4" s="54">
        <v>35</v>
      </c>
      <c r="X4" s="54">
        <v>30</v>
      </c>
      <c r="Y4" s="54">
        <v>35</v>
      </c>
      <c r="Z4" s="54">
        <v>230</v>
      </c>
      <c r="AA4" s="269">
        <v>120</v>
      </c>
      <c r="AB4" s="270"/>
      <c r="AC4" s="269">
        <v>80</v>
      </c>
      <c r="AD4" s="268"/>
      <c r="AE4" s="54">
        <v>56</v>
      </c>
      <c r="AF4" s="54">
        <v>50</v>
      </c>
      <c r="AG4" s="54">
        <v>50</v>
      </c>
      <c r="AH4" s="52">
        <v>50</v>
      </c>
    </row>
    <row r="5" spans="1:34" ht="13.5" thickBot="1">
      <c r="A5" s="1" t="s">
        <v>177</v>
      </c>
      <c r="B5" s="135" t="s">
        <v>183</v>
      </c>
      <c r="C5" s="309" t="s">
        <v>174</v>
      </c>
      <c r="D5" s="309" t="s">
        <v>174</v>
      </c>
      <c r="E5" s="309" t="s">
        <v>174</v>
      </c>
      <c r="F5" s="118" t="s">
        <v>176</v>
      </c>
      <c r="G5" s="118" t="s">
        <v>176</v>
      </c>
      <c r="H5" s="118" t="s">
        <v>140</v>
      </c>
      <c r="I5" s="120" t="s">
        <v>178</v>
      </c>
      <c r="J5" s="120" t="s">
        <v>185</v>
      </c>
      <c r="K5" s="90" t="s">
        <v>180</v>
      </c>
      <c r="L5" s="131" t="s">
        <v>180</v>
      </c>
      <c r="M5" s="120" t="s">
        <v>180</v>
      </c>
      <c r="N5" s="120" t="s">
        <v>180</v>
      </c>
      <c r="O5" s="119" t="s">
        <v>180</v>
      </c>
      <c r="P5" s="120" t="s">
        <v>180</v>
      </c>
      <c r="Q5" s="311" t="s">
        <v>181</v>
      </c>
      <c r="R5" s="122" t="s">
        <v>182</v>
      </c>
      <c r="S5" s="123" t="s">
        <v>180</v>
      </c>
      <c r="T5" s="124" t="s">
        <v>173</v>
      </c>
      <c r="U5" s="124" t="s">
        <v>173</v>
      </c>
      <c r="V5" s="125" t="s">
        <v>173</v>
      </c>
      <c r="W5" s="126" t="s">
        <v>180</v>
      </c>
      <c r="X5" s="128" t="s">
        <v>180</v>
      </c>
      <c r="Y5" s="128" t="s">
        <v>180</v>
      </c>
      <c r="Z5" s="313" t="s">
        <v>174</v>
      </c>
      <c r="AA5" s="102"/>
      <c r="AB5" s="102"/>
      <c r="AC5" s="102"/>
      <c r="AD5" s="102"/>
      <c r="AE5" s="102"/>
      <c r="AF5" s="102"/>
      <c r="AG5" s="102"/>
      <c r="AH5" s="127" t="s">
        <v>180</v>
      </c>
    </row>
    <row r="6" spans="2:34" ht="13.5" thickBot="1">
      <c r="B6" s="136"/>
      <c r="C6" s="310"/>
      <c r="D6" s="310"/>
      <c r="E6" s="310"/>
      <c r="F6" s="20"/>
      <c r="G6" s="20"/>
      <c r="H6" s="20"/>
      <c r="I6" s="31"/>
      <c r="J6" s="31"/>
      <c r="K6" s="7"/>
      <c r="L6" s="7"/>
      <c r="M6" s="31"/>
      <c r="N6" s="31"/>
      <c r="O6" s="92"/>
      <c r="P6" s="93"/>
      <c r="Q6" s="312"/>
      <c r="R6" s="50"/>
      <c r="S6" s="48"/>
      <c r="T6" s="48"/>
      <c r="U6" s="48"/>
      <c r="V6" s="45"/>
      <c r="W6" s="102"/>
      <c r="X6" s="102"/>
      <c r="Y6" s="102"/>
      <c r="Z6" s="314"/>
      <c r="AA6" s="102"/>
      <c r="AB6" s="102"/>
      <c r="AC6" s="102"/>
      <c r="AD6" s="102"/>
      <c r="AE6" s="102"/>
      <c r="AF6" s="102"/>
      <c r="AG6" s="102"/>
      <c r="AH6" s="103"/>
    </row>
    <row r="7" spans="2:34" ht="13.5" thickBot="1">
      <c r="B7" s="135" t="s">
        <v>184</v>
      </c>
      <c r="C7" s="271" t="s">
        <v>175</v>
      </c>
      <c r="D7" s="272"/>
      <c r="E7" s="273"/>
      <c r="F7" s="20"/>
      <c r="G7" s="20"/>
      <c r="H7" s="20"/>
      <c r="I7" s="274" t="s">
        <v>174</v>
      </c>
      <c r="J7" s="275"/>
      <c r="K7" s="31"/>
      <c r="L7" s="274" t="s">
        <v>174</v>
      </c>
      <c r="M7" s="275"/>
      <c r="N7" s="31"/>
      <c r="O7" s="92"/>
      <c r="P7" s="93"/>
      <c r="Q7" s="276" t="s">
        <v>181</v>
      </c>
      <c r="R7" s="277"/>
      <c r="S7" s="48"/>
      <c r="T7" s="48"/>
      <c r="U7" s="48"/>
      <c r="V7" s="45"/>
      <c r="W7" s="300" t="s">
        <v>174</v>
      </c>
      <c r="X7" s="301"/>
      <c r="Y7" s="302"/>
      <c r="Z7" s="102"/>
      <c r="AA7" s="303" t="s">
        <v>179</v>
      </c>
      <c r="AB7" s="304"/>
      <c r="AC7" s="303" t="s">
        <v>179</v>
      </c>
      <c r="AD7" s="304"/>
      <c r="AE7" s="102"/>
      <c r="AF7" s="102"/>
      <c r="AG7" s="102"/>
      <c r="AH7" s="103"/>
    </row>
    <row r="8" spans="1:35" ht="23.25" thickBot="1">
      <c r="A8" s="183" t="s">
        <v>214</v>
      </c>
      <c r="B8" s="183" t="s">
        <v>483</v>
      </c>
      <c r="C8" s="188" t="s">
        <v>530</v>
      </c>
      <c r="D8" s="188">
        <v>20</v>
      </c>
      <c r="E8" s="188">
        <v>25</v>
      </c>
      <c r="F8" s="188">
        <v>7</v>
      </c>
      <c r="G8" s="188">
        <v>17</v>
      </c>
      <c r="H8" s="188">
        <v>11</v>
      </c>
      <c r="I8" s="188">
        <v>19</v>
      </c>
      <c r="J8" s="188">
        <v>22</v>
      </c>
      <c r="K8" s="188">
        <v>14</v>
      </c>
      <c r="L8" s="188">
        <v>9</v>
      </c>
      <c r="M8" s="188">
        <v>18</v>
      </c>
      <c r="N8" s="188">
        <v>15</v>
      </c>
      <c r="O8" s="188">
        <v>5</v>
      </c>
      <c r="P8" s="188">
        <v>4</v>
      </c>
      <c r="Q8" s="188">
        <v>26</v>
      </c>
      <c r="R8" s="188">
        <v>12</v>
      </c>
      <c r="S8" s="188">
        <v>6</v>
      </c>
      <c r="T8" s="188">
        <v>27</v>
      </c>
      <c r="U8" s="188"/>
      <c r="V8" s="188"/>
      <c r="W8" s="188">
        <v>10</v>
      </c>
      <c r="X8" s="188"/>
      <c r="Y8" s="188"/>
      <c r="Z8" s="188">
        <v>21</v>
      </c>
      <c r="AA8" s="188">
        <v>16</v>
      </c>
      <c r="AB8" s="188"/>
      <c r="AC8" s="188">
        <f>'Agenda  V7'!F43</f>
        <v>13</v>
      </c>
      <c r="AD8" s="188"/>
      <c r="AE8" s="188">
        <v>8</v>
      </c>
      <c r="AF8" s="188">
        <v>1</v>
      </c>
      <c r="AG8" s="188">
        <v>3</v>
      </c>
      <c r="AH8" s="189">
        <v>2</v>
      </c>
      <c r="AI8" s="202"/>
    </row>
    <row r="9" spans="1:10" ht="12.75">
      <c r="A9" t="s">
        <v>0</v>
      </c>
      <c r="B9" s="2" t="s">
        <v>1</v>
      </c>
      <c r="F9" s="329" t="s">
        <v>511</v>
      </c>
      <c r="G9" s="329" t="s">
        <v>511</v>
      </c>
      <c r="H9" s="298" t="s">
        <v>511</v>
      </c>
      <c r="J9" s="121"/>
    </row>
    <row r="10" spans="1:23" ht="12.75">
      <c r="A10" s="1" t="s">
        <v>36</v>
      </c>
      <c r="B10" s="3" t="s">
        <v>3</v>
      </c>
      <c r="F10" s="330"/>
      <c r="G10" s="330"/>
      <c r="H10" s="298"/>
      <c r="U10" s="295" t="s">
        <v>193</v>
      </c>
      <c r="V10" s="295" t="s">
        <v>512</v>
      </c>
      <c r="W10" s="88"/>
    </row>
    <row r="11" spans="1:62" ht="12.75">
      <c r="A11" s="6">
        <v>37822</v>
      </c>
      <c r="B11" s="3" t="s">
        <v>2</v>
      </c>
      <c r="C11" s="22"/>
      <c r="D11" s="22"/>
      <c r="E11" s="22"/>
      <c r="F11" s="330"/>
      <c r="G11" s="330"/>
      <c r="H11" s="298"/>
      <c r="I11" s="22"/>
      <c r="J11" s="22"/>
      <c r="K11" s="22"/>
      <c r="L11" s="22"/>
      <c r="M11" s="22"/>
      <c r="N11" s="22"/>
      <c r="O11" s="116"/>
      <c r="P11" s="22"/>
      <c r="Q11" s="42"/>
      <c r="R11" s="42"/>
      <c r="S11" s="38"/>
      <c r="T11" s="38"/>
      <c r="U11" s="296"/>
      <c r="V11" s="296"/>
      <c r="W11" s="12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38"/>
      <c r="AI11" s="146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2.75">
      <c r="A12" s="1"/>
      <c r="B12" s="3" t="s">
        <v>4</v>
      </c>
      <c r="C12" s="22"/>
      <c r="D12" s="22"/>
      <c r="E12" s="22"/>
      <c r="F12" s="330"/>
      <c r="G12" s="330"/>
      <c r="H12" s="298"/>
      <c r="I12" s="22"/>
      <c r="J12" s="22"/>
      <c r="K12" s="22"/>
      <c r="L12" s="22"/>
      <c r="M12" s="22"/>
      <c r="N12" s="22"/>
      <c r="O12" s="116"/>
      <c r="P12" s="22"/>
      <c r="Q12" s="42"/>
      <c r="R12" s="42"/>
      <c r="S12" s="38"/>
      <c r="T12" s="38"/>
      <c r="U12" s="296"/>
      <c r="V12" s="296"/>
      <c r="W12" s="12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38"/>
      <c r="AI12" s="146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2.75">
      <c r="A13" s="1"/>
      <c r="B13" s="3" t="s">
        <v>5</v>
      </c>
      <c r="C13" s="22"/>
      <c r="D13" s="22"/>
      <c r="E13" s="22"/>
      <c r="F13" s="330"/>
      <c r="G13" s="330"/>
      <c r="H13" s="298"/>
      <c r="I13" s="22"/>
      <c r="J13" s="22"/>
      <c r="K13" s="22"/>
      <c r="L13" s="22"/>
      <c r="M13" s="22"/>
      <c r="N13" s="22"/>
      <c r="O13" s="116"/>
      <c r="P13" s="22"/>
      <c r="Q13" s="42"/>
      <c r="R13" s="42"/>
      <c r="S13" s="38"/>
      <c r="T13" s="38"/>
      <c r="U13" s="296"/>
      <c r="V13" s="296"/>
      <c r="W13" s="12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38"/>
      <c r="AI13" s="146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2.75">
      <c r="B14" s="3" t="s">
        <v>6</v>
      </c>
      <c r="C14" s="22"/>
      <c r="D14" s="22"/>
      <c r="E14" s="22"/>
      <c r="F14" s="330"/>
      <c r="G14" s="330"/>
      <c r="H14" s="298"/>
      <c r="I14" s="22"/>
      <c r="J14" s="22"/>
      <c r="K14" s="22"/>
      <c r="L14" s="22"/>
      <c r="M14" s="22"/>
      <c r="N14" s="22"/>
      <c r="O14" s="116"/>
      <c r="P14" s="22"/>
      <c r="Q14" s="42"/>
      <c r="R14" s="42"/>
      <c r="S14" s="38"/>
      <c r="T14" s="38"/>
      <c r="U14" s="296"/>
      <c r="V14" s="296"/>
      <c r="W14" s="12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38"/>
      <c r="AI14" s="146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2.75">
      <c r="B15" s="3" t="s">
        <v>7</v>
      </c>
      <c r="C15" s="22"/>
      <c r="D15" s="22"/>
      <c r="E15" s="22"/>
      <c r="F15" s="330"/>
      <c r="G15" s="330"/>
      <c r="H15" s="298"/>
      <c r="I15" s="22"/>
      <c r="J15" s="22"/>
      <c r="K15" s="22"/>
      <c r="L15" s="22"/>
      <c r="M15" s="22"/>
      <c r="N15" s="22"/>
      <c r="O15" s="116"/>
      <c r="P15" s="22"/>
      <c r="Q15" s="42"/>
      <c r="R15" s="42"/>
      <c r="S15" s="38"/>
      <c r="T15" s="38"/>
      <c r="U15" s="296"/>
      <c r="V15" s="296"/>
      <c r="W15" s="12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8"/>
      <c r="AI15" s="146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2" ht="12.75">
      <c r="B16" s="3" t="s">
        <v>8</v>
      </c>
      <c r="C16" s="22"/>
      <c r="D16" s="22"/>
      <c r="E16" s="22"/>
      <c r="F16" s="330"/>
      <c r="G16" s="330"/>
      <c r="H16" s="298"/>
      <c r="I16" s="22"/>
      <c r="J16" s="22"/>
      <c r="K16" s="22"/>
      <c r="L16" s="22"/>
      <c r="M16" s="22"/>
      <c r="N16" s="22"/>
      <c r="O16" s="116"/>
      <c r="P16" s="22"/>
      <c r="Q16" s="42"/>
      <c r="R16" s="42"/>
      <c r="S16" s="38"/>
      <c r="T16" s="38"/>
      <c r="U16" s="296"/>
      <c r="V16" s="296"/>
      <c r="W16" s="12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38"/>
      <c r="AI16" s="14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2.75">
      <c r="B17" s="3" t="s">
        <v>9</v>
      </c>
      <c r="C17" s="22"/>
      <c r="D17" s="22"/>
      <c r="E17" s="22"/>
      <c r="F17" s="330"/>
      <c r="G17" s="330"/>
      <c r="H17" s="298"/>
      <c r="I17" s="22"/>
      <c r="J17" s="22"/>
      <c r="K17" s="22"/>
      <c r="L17" s="22"/>
      <c r="M17" s="22"/>
      <c r="N17" s="22"/>
      <c r="O17" s="116"/>
      <c r="P17" s="22"/>
      <c r="Q17" s="42"/>
      <c r="R17" s="42"/>
      <c r="S17" s="38"/>
      <c r="T17" s="38"/>
      <c r="U17" s="296"/>
      <c r="V17" s="296"/>
      <c r="W17" s="12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38"/>
      <c r="AI17" s="146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2.75">
      <c r="B18" s="3" t="s">
        <v>10</v>
      </c>
      <c r="C18" s="22"/>
      <c r="D18" s="22"/>
      <c r="E18" s="22"/>
      <c r="F18" s="330"/>
      <c r="G18" s="330"/>
      <c r="H18" s="298"/>
      <c r="I18" s="22"/>
      <c r="J18" s="22"/>
      <c r="K18" s="22"/>
      <c r="L18" s="22"/>
      <c r="M18" s="22"/>
      <c r="N18" s="22"/>
      <c r="O18" s="116"/>
      <c r="P18" s="22"/>
      <c r="Q18" s="42"/>
      <c r="R18" s="42"/>
      <c r="S18" s="38"/>
      <c r="T18" s="38"/>
      <c r="U18" s="296"/>
      <c r="V18" s="296"/>
      <c r="W18" s="12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38"/>
      <c r="AI18" s="14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2.75">
      <c r="B19" s="3" t="s">
        <v>11</v>
      </c>
      <c r="C19" s="22"/>
      <c r="D19" s="22"/>
      <c r="E19" s="22"/>
      <c r="F19" s="330"/>
      <c r="G19" s="330"/>
      <c r="H19" s="298"/>
      <c r="I19" s="22"/>
      <c r="J19" s="22"/>
      <c r="K19" s="22"/>
      <c r="L19" s="22"/>
      <c r="M19" s="22"/>
      <c r="N19" s="22"/>
      <c r="O19" s="116"/>
      <c r="P19" s="22"/>
      <c r="Q19" s="42"/>
      <c r="R19" s="42"/>
      <c r="S19" s="38"/>
      <c r="T19" s="38"/>
      <c r="U19" s="296"/>
      <c r="V19" s="296"/>
      <c r="W19" s="12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38"/>
      <c r="AI19" s="14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2.75">
      <c r="B20" s="3" t="s">
        <v>14</v>
      </c>
      <c r="C20" s="22"/>
      <c r="D20" s="22"/>
      <c r="E20" s="22"/>
      <c r="F20" s="330"/>
      <c r="G20" s="330"/>
      <c r="H20" s="298"/>
      <c r="I20" s="22"/>
      <c r="J20" s="22"/>
      <c r="K20" s="22"/>
      <c r="L20" s="22"/>
      <c r="M20" s="22"/>
      <c r="N20" s="22"/>
      <c r="O20" s="116"/>
      <c r="P20" s="22"/>
      <c r="Q20" s="42"/>
      <c r="R20" s="42"/>
      <c r="S20" s="38"/>
      <c r="T20" s="38"/>
      <c r="U20" s="296"/>
      <c r="V20" s="296"/>
      <c r="W20" s="12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38"/>
      <c r="AI20" s="14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2.75">
      <c r="B21" s="3" t="s">
        <v>13</v>
      </c>
      <c r="C21" s="22"/>
      <c r="D21" s="22"/>
      <c r="E21" s="22"/>
      <c r="F21" s="330"/>
      <c r="G21" s="330"/>
      <c r="H21" s="298"/>
      <c r="I21" s="22"/>
      <c r="J21" s="22"/>
      <c r="K21" s="22"/>
      <c r="L21" s="22"/>
      <c r="M21" s="22"/>
      <c r="N21" s="22"/>
      <c r="O21" s="116"/>
      <c r="P21" s="22"/>
      <c r="Q21" s="42"/>
      <c r="R21" s="42"/>
      <c r="S21" s="38"/>
      <c r="T21" s="38"/>
      <c r="U21" s="296"/>
      <c r="V21" s="296"/>
      <c r="W21" s="12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8"/>
      <c r="AI21" s="14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2.75">
      <c r="B22" s="3" t="s">
        <v>12</v>
      </c>
      <c r="C22" s="22"/>
      <c r="D22" s="22"/>
      <c r="E22" s="22"/>
      <c r="F22" s="330"/>
      <c r="G22" s="330"/>
      <c r="H22" s="298"/>
      <c r="I22" s="22"/>
      <c r="J22" s="22"/>
      <c r="K22" s="22"/>
      <c r="L22" s="22"/>
      <c r="M22" s="22"/>
      <c r="N22" s="22"/>
      <c r="O22" s="116"/>
      <c r="P22" s="22"/>
      <c r="Q22" s="42"/>
      <c r="R22" s="42"/>
      <c r="S22" s="38"/>
      <c r="T22" s="38"/>
      <c r="U22" s="296"/>
      <c r="V22" s="296"/>
      <c r="W22" s="12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8"/>
      <c r="AI22" s="146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2.75">
      <c r="B23" s="3" t="s">
        <v>15</v>
      </c>
      <c r="C23" s="22"/>
      <c r="D23" s="22"/>
      <c r="E23" s="22"/>
      <c r="F23" s="330"/>
      <c r="G23" s="330"/>
      <c r="H23" s="298"/>
      <c r="I23" s="22"/>
      <c r="J23" s="22"/>
      <c r="K23" s="22"/>
      <c r="L23" s="22"/>
      <c r="M23" s="22"/>
      <c r="N23" s="22"/>
      <c r="O23" s="116"/>
      <c r="P23" s="22"/>
      <c r="Q23" s="42"/>
      <c r="R23" s="42"/>
      <c r="S23" s="38"/>
      <c r="T23" s="38"/>
      <c r="U23" s="296"/>
      <c r="V23" s="296"/>
      <c r="W23" s="12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38"/>
      <c r="AI23" s="146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2.75">
      <c r="B24" s="3" t="s">
        <v>16</v>
      </c>
      <c r="C24" s="22"/>
      <c r="D24" s="22"/>
      <c r="E24" s="22"/>
      <c r="F24" s="330"/>
      <c r="G24" s="330"/>
      <c r="H24" s="298"/>
      <c r="I24" s="22"/>
      <c r="J24" s="22"/>
      <c r="K24" s="22"/>
      <c r="L24" s="22"/>
      <c r="M24" s="22"/>
      <c r="N24" s="22"/>
      <c r="O24" s="116"/>
      <c r="P24" s="22"/>
      <c r="Q24" s="42"/>
      <c r="R24" s="42"/>
      <c r="S24" s="38"/>
      <c r="T24" s="38"/>
      <c r="U24" s="296"/>
      <c r="V24" s="296"/>
      <c r="W24" s="12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38"/>
      <c r="AI24" s="146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44" ht="13.5" thickBot="1">
      <c r="B25" s="3" t="s">
        <v>17</v>
      </c>
      <c r="C25" s="22"/>
      <c r="D25" s="22"/>
      <c r="E25" s="22"/>
      <c r="F25" s="330"/>
      <c r="G25" s="330"/>
      <c r="H25" s="298"/>
      <c r="I25" s="22"/>
      <c r="J25" s="22"/>
      <c r="K25" s="22"/>
      <c r="L25" s="22"/>
      <c r="M25" s="22"/>
      <c r="N25" s="22"/>
      <c r="O25" s="116"/>
      <c r="P25" s="22"/>
      <c r="Q25" s="42"/>
      <c r="R25" s="42"/>
      <c r="S25" s="38"/>
      <c r="T25" s="38"/>
      <c r="U25" s="296"/>
      <c r="V25" s="296"/>
      <c r="W25" s="12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38"/>
      <c r="AI25" s="146"/>
      <c r="AJ25" s="5"/>
      <c r="AK25" s="5"/>
      <c r="AL25" s="5"/>
      <c r="AM25" s="5"/>
      <c r="AN25" s="5"/>
      <c r="AO25" s="5"/>
      <c r="AP25" s="5"/>
      <c r="AQ25" s="5"/>
      <c r="AR25" s="5"/>
    </row>
    <row r="26" spans="2:44" ht="12.75">
      <c r="B26" s="3" t="s">
        <v>18</v>
      </c>
      <c r="C26" s="22"/>
      <c r="D26" s="22"/>
      <c r="E26" s="22"/>
      <c r="F26" s="330"/>
      <c r="G26" s="330"/>
      <c r="H26" s="298"/>
      <c r="I26" s="22"/>
      <c r="J26" s="22"/>
      <c r="K26" s="22"/>
      <c r="L26" s="22"/>
      <c r="M26" s="22"/>
      <c r="N26" s="22"/>
      <c r="O26" s="116"/>
      <c r="P26" s="305" t="s">
        <v>186</v>
      </c>
      <c r="Q26" s="42"/>
      <c r="R26" s="42"/>
      <c r="S26" s="38"/>
      <c r="U26" s="296"/>
      <c r="V26" s="296"/>
      <c r="W26" s="12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38"/>
      <c r="AI26" s="146"/>
      <c r="AJ26" s="5"/>
      <c r="AK26" s="5"/>
      <c r="AL26" s="5"/>
      <c r="AM26" s="5"/>
      <c r="AN26" s="5"/>
      <c r="AO26" s="5"/>
      <c r="AP26" s="5"/>
      <c r="AQ26" s="5"/>
      <c r="AR26" s="5"/>
    </row>
    <row r="27" spans="2:23" ht="12.75">
      <c r="B27" s="3" t="s">
        <v>19</v>
      </c>
      <c r="F27" s="330"/>
      <c r="G27" s="330"/>
      <c r="H27" s="298"/>
      <c r="P27" s="306"/>
      <c r="U27" s="296"/>
      <c r="V27" s="296"/>
      <c r="W27" s="88"/>
    </row>
    <row r="28" spans="2:23" ht="13.5" thickBot="1">
      <c r="B28" s="3" t="s">
        <v>20</v>
      </c>
      <c r="F28" s="330"/>
      <c r="G28" s="330"/>
      <c r="H28" s="298"/>
      <c r="P28" s="307"/>
      <c r="U28" s="296"/>
      <c r="V28" s="296"/>
      <c r="W28" s="88"/>
    </row>
    <row r="29" spans="2:23" ht="12.75">
      <c r="B29" s="3" t="s">
        <v>21</v>
      </c>
      <c r="E29" s="22"/>
      <c r="F29" s="330"/>
      <c r="G29" s="330"/>
      <c r="H29" s="298"/>
      <c r="O29" s="25"/>
      <c r="P29" s="308" t="s">
        <v>187</v>
      </c>
      <c r="Q29" s="88"/>
      <c r="U29" s="296"/>
      <c r="V29" s="296"/>
      <c r="W29" s="88"/>
    </row>
    <row r="30" spans="2:23" ht="13.5" thickBot="1">
      <c r="B30" s="3" t="s">
        <v>22</v>
      </c>
      <c r="E30" s="22"/>
      <c r="F30" s="330"/>
      <c r="G30" s="330"/>
      <c r="H30" s="298"/>
      <c r="O30" s="25"/>
      <c r="P30" s="279"/>
      <c r="Q30" s="88"/>
      <c r="U30" s="296"/>
      <c r="V30" s="296"/>
      <c r="W30" s="88"/>
    </row>
    <row r="31" spans="2:23" ht="12.75">
      <c r="B31" s="3" t="s">
        <v>23</v>
      </c>
      <c r="F31" s="330"/>
      <c r="G31" s="330"/>
      <c r="H31" s="298"/>
      <c r="U31" s="296"/>
      <c r="V31" s="296"/>
      <c r="W31" s="88"/>
    </row>
    <row r="32" spans="2:23" ht="12.75">
      <c r="B32" s="3" t="s">
        <v>24</v>
      </c>
      <c r="F32" s="330"/>
      <c r="G32" s="330"/>
      <c r="H32" s="298"/>
      <c r="U32" s="296"/>
      <c r="V32" s="296"/>
      <c r="W32" s="88"/>
    </row>
    <row r="33" spans="2:23" ht="13.5" thickBot="1">
      <c r="B33" s="3" t="s">
        <v>25</v>
      </c>
      <c r="F33" s="330"/>
      <c r="G33" s="330"/>
      <c r="H33" s="298"/>
      <c r="U33" s="296"/>
      <c r="V33" s="296"/>
      <c r="W33" s="88"/>
    </row>
    <row r="34" spans="2:23" ht="12.75">
      <c r="B34" s="3" t="s">
        <v>26</v>
      </c>
      <c r="E34" s="22"/>
      <c r="F34" s="330"/>
      <c r="G34" s="330"/>
      <c r="H34" s="298"/>
      <c r="O34" s="25"/>
      <c r="P34" s="280" t="s">
        <v>188</v>
      </c>
      <c r="Q34" s="88"/>
      <c r="T34" s="283" t="s">
        <v>189</v>
      </c>
      <c r="U34" s="296"/>
      <c r="V34" s="296"/>
      <c r="W34" s="88"/>
    </row>
    <row r="35" spans="2:23" ht="12.75">
      <c r="B35" s="3" t="s">
        <v>27</v>
      </c>
      <c r="E35" s="22"/>
      <c r="F35" s="330"/>
      <c r="G35" s="330"/>
      <c r="H35" s="298"/>
      <c r="O35" s="25"/>
      <c r="P35" s="281"/>
      <c r="Q35" s="88"/>
      <c r="T35" s="284"/>
      <c r="U35" s="296"/>
      <c r="V35" s="296"/>
      <c r="W35" s="88"/>
    </row>
    <row r="36" spans="2:23" ht="12.75">
      <c r="B36" s="3" t="s">
        <v>28</v>
      </c>
      <c r="E36" s="22"/>
      <c r="F36" s="330"/>
      <c r="G36" s="330"/>
      <c r="H36" s="298"/>
      <c r="O36" s="25"/>
      <c r="P36" s="281"/>
      <c r="Q36" s="88"/>
      <c r="T36" s="284"/>
      <c r="U36" s="296"/>
      <c r="V36" s="296"/>
      <c r="W36" s="88"/>
    </row>
    <row r="37" spans="2:23" ht="12.75">
      <c r="B37" s="3" t="s">
        <v>29</v>
      </c>
      <c r="E37" s="22"/>
      <c r="F37" s="330"/>
      <c r="G37" s="330"/>
      <c r="H37" s="298"/>
      <c r="O37" s="25"/>
      <c r="P37" s="281"/>
      <c r="Q37" s="88"/>
      <c r="T37" s="284"/>
      <c r="U37" s="296"/>
      <c r="V37" s="296"/>
      <c r="W37" s="88"/>
    </row>
    <row r="38" spans="2:23" ht="13.5" thickBot="1">
      <c r="B38" s="3" t="s">
        <v>30</v>
      </c>
      <c r="E38" s="22"/>
      <c r="F38" s="330"/>
      <c r="G38" s="330"/>
      <c r="H38" s="298"/>
      <c r="O38" s="25"/>
      <c r="P38" s="282"/>
      <c r="Q38" s="88"/>
      <c r="T38" s="284"/>
      <c r="U38" s="296"/>
      <c r="V38" s="296"/>
      <c r="W38" s="88"/>
    </row>
    <row r="39" spans="2:23" ht="13.5" thickBot="1">
      <c r="B39" s="3" t="s">
        <v>63</v>
      </c>
      <c r="F39" s="330"/>
      <c r="G39" s="330"/>
      <c r="H39" s="298"/>
      <c r="T39" s="278"/>
      <c r="U39" s="296"/>
      <c r="V39" s="296"/>
      <c r="W39" s="88"/>
    </row>
    <row r="40" spans="2:23" ht="12.75">
      <c r="B40" s="3" t="s">
        <v>89</v>
      </c>
      <c r="F40" s="330"/>
      <c r="G40" s="330"/>
      <c r="H40" s="298"/>
      <c r="U40" s="296"/>
      <c r="V40" s="296"/>
      <c r="W40" s="88"/>
    </row>
    <row r="41" spans="2:23" ht="12.75">
      <c r="B41" s="3" t="s">
        <v>90</v>
      </c>
      <c r="F41" s="330"/>
      <c r="G41" s="330"/>
      <c r="H41" s="298"/>
      <c r="U41" s="296"/>
      <c r="V41" s="296"/>
      <c r="W41" s="88"/>
    </row>
    <row r="42" spans="2:34" ht="13.5" thickBot="1">
      <c r="B42" s="107" t="s">
        <v>91</v>
      </c>
      <c r="C42" s="111"/>
      <c r="D42" s="111"/>
      <c r="E42" s="111"/>
      <c r="F42" s="331"/>
      <c r="G42" s="331"/>
      <c r="H42" s="299"/>
      <c r="I42" s="111"/>
      <c r="J42" s="111"/>
      <c r="K42" s="111"/>
      <c r="L42" s="111"/>
      <c r="M42" s="111"/>
      <c r="N42" s="111"/>
      <c r="O42" s="117"/>
      <c r="P42" s="111"/>
      <c r="Q42" s="113"/>
      <c r="R42" s="113"/>
      <c r="S42" s="112"/>
      <c r="T42" s="112"/>
      <c r="U42" s="297"/>
      <c r="V42" s="297"/>
      <c r="W42" s="212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2"/>
    </row>
    <row r="43" spans="2:8" ht="13.5" thickBot="1">
      <c r="B43" s="109"/>
      <c r="F43" s="65"/>
      <c r="G43" s="65"/>
      <c r="H43" s="87"/>
    </row>
    <row r="44" spans="34:35" ht="12.75">
      <c r="AH44" s="41"/>
      <c r="AI44" s="190" t="s">
        <v>226</v>
      </c>
    </row>
    <row r="45" spans="1:35" s="288" customFormat="1" ht="12.75">
      <c r="A45" s="287" t="s">
        <v>215</v>
      </c>
      <c r="B45" s="2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9"/>
      <c r="AI45" s="191">
        <f>SUM(C45:AH45)</f>
        <v>0</v>
      </c>
    </row>
    <row r="46" spans="1:35" s="288" customFormat="1" ht="12.75">
      <c r="A46" s="287" t="s">
        <v>216</v>
      </c>
      <c r="B46" s="287" t="s">
        <v>221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>
        <v>1</v>
      </c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9"/>
      <c r="AI46" s="191">
        <f aca="true" t="shared" si="0" ref="AI46:AI53">SUM(C46:AH46)</f>
        <v>1</v>
      </c>
    </row>
    <row r="47" spans="1:35" s="288" customFormat="1" ht="12.75">
      <c r="A47" s="289"/>
      <c r="B47" s="287" t="s">
        <v>222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>
        <v>1</v>
      </c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9"/>
      <c r="AI47" s="191">
        <f t="shared" si="0"/>
        <v>1</v>
      </c>
    </row>
    <row r="48" spans="1:35" s="288" customFormat="1" ht="12.75">
      <c r="A48" s="290"/>
      <c r="B48" s="287" t="s">
        <v>223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9"/>
      <c r="AI48" s="191">
        <f t="shared" si="0"/>
        <v>0</v>
      </c>
    </row>
    <row r="49" spans="1:35" s="288" customFormat="1" ht="33.75">
      <c r="A49" s="287" t="s">
        <v>217</v>
      </c>
      <c r="B49" s="287" t="s">
        <v>224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>
        <v>1</v>
      </c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9"/>
      <c r="AI49" s="191">
        <f t="shared" si="0"/>
        <v>1</v>
      </c>
    </row>
    <row r="50" spans="1:35" s="288" customFormat="1" ht="12.75">
      <c r="A50" s="287"/>
      <c r="B50" s="287" t="s">
        <v>225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9"/>
      <c r="AI50" s="191">
        <f t="shared" si="0"/>
        <v>0</v>
      </c>
    </row>
    <row r="51" spans="1:35" s="288" customFormat="1" ht="22.5">
      <c r="A51" s="287" t="s">
        <v>218</v>
      </c>
      <c r="B51" s="2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9"/>
      <c r="AI51" s="191">
        <f t="shared" si="0"/>
        <v>0</v>
      </c>
    </row>
    <row r="52" spans="1:35" s="288" customFormat="1" ht="12.75">
      <c r="A52" s="287" t="s">
        <v>219</v>
      </c>
      <c r="B52" s="2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9"/>
      <c r="AI52" s="191">
        <f t="shared" si="0"/>
        <v>0</v>
      </c>
    </row>
    <row r="53" spans="1:129" s="292" customFormat="1" ht="57" thickBot="1">
      <c r="A53" s="291" t="s">
        <v>220</v>
      </c>
      <c r="B53" s="291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>
        <f>(P4*75%/5)+1</f>
        <v>10</v>
      </c>
      <c r="Q53" s="196"/>
      <c r="R53" s="196"/>
      <c r="S53" s="196"/>
      <c r="T53" s="196">
        <f>(T4*50%/5)+1</f>
        <v>2.4</v>
      </c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285"/>
      <c r="AI53" s="197">
        <f t="shared" si="0"/>
        <v>12.4</v>
      </c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</row>
    <row r="54" spans="3:34" ht="12.75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8"/>
      <c r="R54" s="88"/>
      <c r="S54" s="88"/>
      <c r="T54" s="88"/>
      <c r="U54" s="88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</row>
    <row r="55" spans="3:35" s="88" customFormat="1" ht="12.75">
      <c r="C55" s="137" t="s">
        <v>194</v>
      </c>
      <c r="D55" s="138"/>
      <c r="E55" s="87"/>
      <c r="F55" s="138"/>
      <c r="G55" s="87"/>
      <c r="H55" s="138"/>
      <c r="I55" s="87"/>
      <c r="J55" s="87"/>
      <c r="K55" s="87"/>
      <c r="L55" s="87"/>
      <c r="M55" s="87"/>
      <c r="N55" s="87"/>
      <c r="O55" s="87"/>
      <c r="P55" s="87"/>
      <c r="V55" s="87"/>
      <c r="AI55" s="187"/>
    </row>
    <row r="56" spans="2:35" s="88" customFormat="1" ht="12.75">
      <c r="B56" s="137"/>
      <c r="C56" s="138"/>
      <c r="D56" s="138"/>
      <c r="E56" s="87"/>
      <c r="F56" s="138"/>
      <c r="G56" s="87"/>
      <c r="H56" s="138"/>
      <c r="I56" s="87"/>
      <c r="J56" s="87"/>
      <c r="K56" s="87"/>
      <c r="L56" s="87"/>
      <c r="M56" s="87"/>
      <c r="N56" s="87"/>
      <c r="O56" s="87"/>
      <c r="P56" s="87"/>
      <c r="V56" s="87"/>
      <c r="AI56" s="187"/>
    </row>
    <row r="57" spans="2:35" s="88" customFormat="1" ht="12.75">
      <c r="B57" s="137"/>
      <c r="C57" s="138" t="s">
        <v>195</v>
      </c>
      <c r="D57" s="138"/>
      <c r="E57" s="87"/>
      <c r="F57" s="138"/>
      <c r="G57" s="87"/>
      <c r="H57" s="138"/>
      <c r="I57" s="138" t="s">
        <v>196</v>
      </c>
      <c r="J57" s="87"/>
      <c r="K57" s="87"/>
      <c r="L57" s="87"/>
      <c r="M57" s="87"/>
      <c r="N57" s="87"/>
      <c r="O57" s="87"/>
      <c r="P57" s="87"/>
      <c r="V57" s="87"/>
      <c r="AI57" s="187"/>
    </row>
    <row r="58" spans="2:35" s="88" customFormat="1" ht="12.75">
      <c r="B58" s="137"/>
      <c r="C58" s="138"/>
      <c r="D58" s="138"/>
      <c r="E58" s="87"/>
      <c r="F58" s="138"/>
      <c r="G58" s="87"/>
      <c r="H58" s="138"/>
      <c r="I58" s="138"/>
      <c r="J58" s="87"/>
      <c r="K58" s="87"/>
      <c r="L58" s="87"/>
      <c r="M58" s="87"/>
      <c r="N58" s="87"/>
      <c r="O58" s="87"/>
      <c r="P58" s="87"/>
      <c r="V58" s="87"/>
      <c r="AI58" s="187"/>
    </row>
    <row r="59" spans="2:35" s="88" customFormat="1" ht="12.75">
      <c r="B59" s="137"/>
      <c r="C59" s="138" t="s">
        <v>197</v>
      </c>
      <c r="D59" s="138"/>
      <c r="E59" s="87"/>
      <c r="F59" s="138"/>
      <c r="G59" s="87"/>
      <c r="H59" s="138"/>
      <c r="I59" s="138" t="s">
        <v>198</v>
      </c>
      <c r="J59" s="87"/>
      <c r="K59" s="87"/>
      <c r="L59" s="87"/>
      <c r="M59" s="87"/>
      <c r="N59" s="87"/>
      <c r="O59" s="87"/>
      <c r="P59" s="87"/>
      <c r="V59" s="87"/>
      <c r="AI59" s="187"/>
    </row>
    <row r="60" spans="2:35" s="88" customFormat="1" ht="12.75">
      <c r="B60" s="137"/>
      <c r="C60" s="138" t="s">
        <v>199</v>
      </c>
      <c r="D60" s="138"/>
      <c r="E60" s="87"/>
      <c r="F60" s="138"/>
      <c r="G60" s="87"/>
      <c r="H60" s="138"/>
      <c r="I60" s="138" t="s">
        <v>200</v>
      </c>
      <c r="J60" s="87"/>
      <c r="K60" s="87"/>
      <c r="L60" s="87"/>
      <c r="M60" s="87"/>
      <c r="N60" s="87"/>
      <c r="O60" s="87"/>
      <c r="P60" s="87"/>
      <c r="V60" s="87"/>
      <c r="AI60" s="187"/>
    </row>
    <row r="61" spans="2:35" s="88" customFormat="1" ht="12.75">
      <c r="B61" s="137"/>
      <c r="C61" s="138" t="s">
        <v>201</v>
      </c>
      <c r="D61" s="138"/>
      <c r="E61" s="87"/>
      <c r="F61" s="138"/>
      <c r="G61" s="87"/>
      <c r="H61" s="138"/>
      <c r="I61" s="138" t="s">
        <v>202</v>
      </c>
      <c r="J61" s="87"/>
      <c r="K61" s="87"/>
      <c r="L61" s="87"/>
      <c r="M61" s="87"/>
      <c r="N61" s="87"/>
      <c r="O61" s="87"/>
      <c r="P61" s="87"/>
      <c r="V61" s="87"/>
      <c r="AI61" s="187"/>
    </row>
    <row r="62" spans="2:35" s="88" customFormat="1" ht="12.75">
      <c r="B62" s="137"/>
      <c r="C62" s="138" t="s">
        <v>203</v>
      </c>
      <c r="D62" s="138"/>
      <c r="E62" s="87"/>
      <c r="F62" s="138"/>
      <c r="G62" s="87"/>
      <c r="H62" s="138"/>
      <c r="I62" s="138" t="s">
        <v>204</v>
      </c>
      <c r="J62" s="87"/>
      <c r="K62" s="87"/>
      <c r="L62" s="87"/>
      <c r="M62" s="87"/>
      <c r="N62" s="87"/>
      <c r="O62" s="87"/>
      <c r="P62" s="87"/>
      <c r="V62" s="87"/>
      <c r="AI62" s="187"/>
    </row>
    <row r="63" spans="2:35" s="88" customFormat="1" ht="12.75">
      <c r="B63" s="137"/>
      <c r="C63" s="138" t="s">
        <v>205</v>
      </c>
      <c r="D63" s="138"/>
      <c r="E63" s="87"/>
      <c r="F63" s="138"/>
      <c r="G63" s="87"/>
      <c r="H63" s="138"/>
      <c r="I63" s="138" t="s">
        <v>206</v>
      </c>
      <c r="J63" s="87"/>
      <c r="K63" s="87"/>
      <c r="L63" s="87"/>
      <c r="M63" s="87"/>
      <c r="N63" s="87"/>
      <c r="O63" s="87"/>
      <c r="P63" s="87"/>
      <c r="V63" s="87"/>
      <c r="AI63" s="187"/>
    </row>
    <row r="64" spans="2:35" s="88" customFormat="1" ht="12.75">
      <c r="B64" s="137"/>
      <c r="C64" s="138" t="s">
        <v>207</v>
      </c>
      <c r="D64" s="138"/>
      <c r="E64" s="87"/>
      <c r="F64" s="138"/>
      <c r="G64" s="87"/>
      <c r="H64" s="138"/>
      <c r="I64" s="138" t="s">
        <v>208</v>
      </c>
      <c r="J64" s="87"/>
      <c r="K64" s="87"/>
      <c r="L64" s="87"/>
      <c r="M64" s="87"/>
      <c r="N64" s="87"/>
      <c r="O64" s="87"/>
      <c r="P64" s="87"/>
      <c r="V64" s="87"/>
      <c r="AI64" s="187"/>
    </row>
    <row r="65" spans="2:35" s="88" customFormat="1" ht="12.75">
      <c r="B65" s="137"/>
      <c r="C65" s="138" t="s">
        <v>209</v>
      </c>
      <c r="D65" s="138"/>
      <c r="E65" s="87"/>
      <c r="F65" s="138"/>
      <c r="G65" s="87"/>
      <c r="H65" s="138"/>
      <c r="I65" s="138" t="s">
        <v>210</v>
      </c>
      <c r="J65" s="87"/>
      <c r="K65" s="87"/>
      <c r="L65" s="87"/>
      <c r="M65" s="87"/>
      <c r="N65" s="87"/>
      <c r="O65" s="87"/>
      <c r="P65" s="87"/>
      <c r="V65" s="87"/>
      <c r="AI65" s="187"/>
    </row>
    <row r="66" spans="2:35" s="88" customFormat="1" ht="12.75">
      <c r="B66" s="137"/>
      <c r="C66" s="138" t="s">
        <v>211</v>
      </c>
      <c r="D66" s="138"/>
      <c r="E66" s="138"/>
      <c r="F66" s="138"/>
      <c r="G66" s="138"/>
      <c r="H66" s="138"/>
      <c r="I66" s="138"/>
      <c r="J66" s="87"/>
      <c r="K66" s="87"/>
      <c r="L66" s="87"/>
      <c r="M66" s="87"/>
      <c r="N66" s="87"/>
      <c r="O66" s="87"/>
      <c r="P66" s="87"/>
      <c r="V66" s="87"/>
      <c r="AI66" s="187"/>
    </row>
    <row r="67" spans="2:35" s="88" customFormat="1" ht="12.75">
      <c r="B67" s="108"/>
      <c r="C67" s="138" t="s">
        <v>212</v>
      </c>
      <c r="D67" s="87"/>
      <c r="E67" s="87"/>
      <c r="F67" s="87"/>
      <c r="G67" s="87"/>
      <c r="H67" s="87"/>
      <c r="I67" s="138" t="s">
        <v>213</v>
      </c>
      <c r="J67" s="87"/>
      <c r="K67" s="87"/>
      <c r="L67" s="87"/>
      <c r="M67" s="87"/>
      <c r="N67" s="87"/>
      <c r="O67" s="87"/>
      <c r="P67" s="87"/>
      <c r="V67" s="87"/>
      <c r="AI67" s="187"/>
    </row>
    <row r="68" spans="2:35" s="88" customFormat="1" ht="12.75">
      <c r="B68" s="10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V68" s="87"/>
      <c r="AI68" s="187"/>
    </row>
    <row r="69" spans="2:35" s="88" customFormat="1" ht="12.75">
      <c r="B69" s="108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V69" s="87"/>
      <c r="AI69" s="187"/>
    </row>
    <row r="70" spans="2:35" s="88" customFormat="1" ht="12.75">
      <c r="B70" s="108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V70" s="87"/>
      <c r="AI70" s="187"/>
    </row>
    <row r="71" spans="2:35" s="88" customFormat="1" ht="12.75">
      <c r="B71" s="108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V71" s="87"/>
      <c r="AI71" s="187"/>
    </row>
    <row r="72" spans="2:35" s="88" customFormat="1" ht="12.75">
      <c r="B72" s="108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V72" s="87"/>
      <c r="AI72" s="187"/>
    </row>
    <row r="73" spans="2:35" s="88" customFormat="1" ht="12.75">
      <c r="B73" s="108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V73" s="87"/>
      <c r="AI73" s="187"/>
    </row>
    <row r="74" spans="2:35" s="88" customFormat="1" ht="12.75">
      <c r="B74" s="108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V74" s="87"/>
      <c r="AI74" s="187"/>
    </row>
    <row r="75" spans="2:35" s="88" customFormat="1" ht="12.75">
      <c r="B75" s="108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V75" s="87"/>
      <c r="AI75" s="187"/>
    </row>
    <row r="76" spans="2:35" s="88" customFormat="1" ht="12.75">
      <c r="B76" s="108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V76" s="87"/>
      <c r="AI76" s="187"/>
    </row>
    <row r="77" spans="2:35" s="88" customFormat="1" ht="12.75">
      <c r="B77" s="108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V77" s="87"/>
      <c r="AI77" s="187"/>
    </row>
    <row r="78" spans="2:35" s="88" customFormat="1" ht="12.75">
      <c r="B78" s="108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V78" s="87"/>
      <c r="AI78" s="187"/>
    </row>
    <row r="79" spans="2:35" s="88" customFormat="1" ht="12.75">
      <c r="B79" s="10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V79" s="87"/>
      <c r="AI79" s="187"/>
    </row>
    <row r="80" spans="2:35" s="88" customFormat="1" ht="12.75">
      <c r="B80" s="108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V80" s="87"/>
      <c r="AI80" s="187"/>
    </row>
    <row r="81" spans="2:35" s="88" customFormat="1" ht="12.75">
      <c r="B81" s="108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V81" s="87"/>
      <c r="AI81" s="187"/>
    </row>
    <row r="82" spans="2:35" s="88" customFormat="1" ht="12.75">
      <c r="B82" s="108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V82" s="87"/>
      <c r="AI82" s="187"/>
    </row>
    <row r="83" spans="2:35" s="88" customFormat="1" ht="12.75">
      <c r="B83" s="108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V83" s="87"/>
      <c r="AI83" s="187"/>
    </row>
    <row r="84" spans="2:35" s="88" customFormat="1" ht="12.75">
      <c r="B84" s="108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V84" s="87"/>
      <c r="AI84" s="187"/>
    </row>
    <row r="85" spans="2:35" s="88" customFormat="1" ht="12.75">
      <c r="B85" s="108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V85" s="87"/>
      <c r="AI85" s="187"/>
    </row>
    <row r="86" spans="2:35" s="88" customFormat="1" ht="12.75">
      <c r="B86" s="108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V86" s="87"/>
      <c r="AI86" s="187"/>
    </row>
  </sheetData>
  <mergeCells count="35">
    <mergeCell ref="F9:F42"/>
    <mergeCell ref="G9:G42"/>
    <mergeCell ref="K1:N1"/>
    <mergeCell ref="K2:N2"/>
    <mergeCell ref="C1:E1"/>
    <mergeCell ref="F1:G1"/>
    <mergeCell ref="F2:G2"/>
    <mergeCell ref="I1:J1"/>
    <mergeCell ref="I2:J2"/>
    <mergeCell ref="Q1:R1"/>
    <mergeCell ref="Q2:R2"/>
    <mergeCell ref="W1:AH1"/>
    <mergeCell ref="W2:AB2"/>
    <mergeCell ref="AC2:AH2"/>
    <mergeCell ref="AA4:AB4"/>
    <mergeCell ref="AC4:AD4"/>
    <mergeCell ref="C5:C6"/>
    <mergeCell ref="D5:D6"/>
    <mergeCell ref="E5:E6"/>
    <mergeCell ref="Q5:Q6"/>
    <mergeCell ref="Z5:Z6"/>
    <mergeCell ref="AC7:AD7"/>
    <mergeCell ref="C7:E7"/>
    <mergeCell ref="I7:J7"/>
    <mergeCell ref="L7:M7"/>
    <mergeCell ref="Q7:R7"/>
    <mergeCell ref="V10:V42"/>
    <mergeCell ref="H9:H42"/>
    <mergeCell ref="W7:Y7"/>
    <mergeCell ref="AA7:AB7"/>
    <mergeCell ref="P26:P28"/>
    <mergeCell ref="P29:P30"/>
    <mergeCell ref="P34:P38"/>
    <mergeCell ref="T34:T39"/>
    <mergeCell ref="U10:U42"/>
  </mergeCells>
  <printOptions horizontalCentered="1"/>
  <pageMargins left="0.5" right="0.71" top="1" bottom="1" header="0.5" footer="0.5"/>
  <pageSetup fitToWidth="2" fitToHeight="1" horizontalDpi="600" verticalDpi="600" orientation="landscape" scale="38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zoomScale="75" zoomScaleNormal="75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45" sqref="AG45"/>
    </sheetView>
  </sheetViews>
  <sheetFormatPr defaultColWidth="9.140625" defaultRowHeight="12.75"/>
  <cols>
    <col min="1" max="1" width="10.7109375" style="0" customWidth="1"/>
    <col min="2" max="2" width="10.7109375" style="2" customWidth="1"/>
    <col min="3" max="8" width="10.7109375" style="25" customWidth="1"/>
    <col min="9" max="9" width="16.28125" style="25" customWidth="1"/>
    <col min="10" max="14" width="10.7109375" style="25" customWidth="1"/>
    <col min="15" max="15" width="10.7109375" style="37" customWidth="1"/>
    <col min="16" max="18" width="10.7109375" style="41" customWidth="1"/>
    <col min="19" max="21" width="10.7109375" style="37" customWidth="1"/>
    <col min="22" max="28" width="10.7109375" style="41" customWidth="1"/>
    <col min="29" max="29" width="10.00390625" style="41" customWidth="1"/>
    <col min="30" max="33" width="10.7109375" style="41" customWidth="1"/>
    <col min="34" max="34" width="10.7109375" style="37" customWidth="1"/>
    <col min="35" max="35" width="10.7109375" style="198" customWidth="1"/>
    <col min="36" max="16384" width="10.7109375" style="0" customWidth="1"/>
  </cols>
  <sheetData>
    <row r="1" spans="3:34" ht="13.5" thickBot="1">
      <c r="C1" s="320" t="s">
        <v>37</v>
      </c>
      <c r="D1" s="321"/>
      <c r="E1" s="322"/>
      <c r="F1" s="320" t="s">
        <v>41</v>
      </c>
      <c r="G1" s="321"/>
      <c r="H1" s="28"/>
      <c r="I1" s="325" t="s">
        <v>45</v>
      </c>
      <c r="J1" s="326"/>
      <c r="K1" s="332" t="s">
        <v>48</v>
      </c>
      <c r="L1" s="325"/>
      <c r="M1" s="325"/>
      <c r="N1" s="325"/>
      <c r="O1" s="35"/>
      <c r="P1" s="39"/>
      <c r="Q1" s="315" t="s">
        <v>55</v>
      </c>
      <c r="R1" s="315"/>
      <c r="S1" s="47"/>
      <c r="T1" s="47"/>
      <c r="U1" s="47"/>
      <c r="V1" s="49"/>
      <c r="W1" s="317" t="s">
        <v>62</v>
      </c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8"/>
    </row>
    <row r="2" spans="1:34" ht="12.75">
      <c r="A2" t="s">
        <v>491</v>
      </c>
      <c r="C2" s="20"/>
      <c r="D2" s="20">
        <v>900</v>
      </c>
      <c r="E2" s="20"/>
      <c r="F2" s="323">
        <v>80</v>
      </c>
      <c r="G2" s="324"/>
      <c r="H2" s="20"/>
      <c r="I2" s="327" t="s">
        <v>190</v>
      </c>
      <c r="J2" s="328"/>
      <c r="K2" s="333">
        <v>240</v>
      </c>
      <c r="L2" s="327"/>
      <c r="M2" s="327"/>
      <c r="N2" s="327"/>
      <c r="O2" s="29"/>
      <c r="P2" s="31"/>
      <c r="Q2" s="316">
        <v>120</v>
      </c>
      <c r="R2" s="316"/>
      <c r="S2" s="48"/>
      <c r="T2" s="48"/>
      <c r="U2" s="48"/>
      <c r="V2" s="50"/>
      <c r="W2" s="317" t="s">
        <v>92</v>
      </c>
      <c r="X2" s="317"/>
      <c r="Y2" s="317"/>
      <c r="Z2" s="317"/>
      <c r="AA2" s="317"/>
      <c r="AB2" s="318"/>
      <c r="AC2" s="319" t="s">
        <v>93</v>
      </c>
      <c r="AD2" s="317"/>
      <c r="AE2" s="317"/>
      <c r="AF2" s="317"/>
      <c r="AG2" s="317"/>
      <c r="AH2" s="318"/>
    </row>
    <row r="3" spans="3:34" ht="12.75">
      <c r="C3" s="20" t="s">
        <v>38</v>
      </c>
      <c r="D3" s="20" t="s">
        <v>39</v>
      </c>
      <c r="E3" s="20" t="s">
        <v>40</v>
      </c>
      <c r="F3" s="20" t="s">
        <v>42</v>
      </c>
      <c r="G3" s="20" t="s">
        <v>43</v>
      </c>
      <c r="H3" s="20" t="s">
        <v>44</v>
      </c>
      <c r="I3" s="31" t="s">
        <v>46</v>
      </c>
      <c r="J3" s="31" t="s">
        <v>47</v>
      </c>
      <c r="K3" s="31" t="s">
        <v>49</v>
      </c>
      <c r="L3" s="31" t="s">
        <v>50</v>
      </c>
      <c r="M3" s="31" t="s">
        <v>51</v>
      </c>
      <c r="N3" s="31" t="s">
        <v>52</v>
      </c>
      <c r="O3" s="36" t="s">
        <v>53</v>
      </c>
      <c r="P3" s="40" t="s">
        <v>54</v>
      </c>
      <c r="Q3" s="45" t="s">
        <v>56</v>
      </c>
      <c r="R3" s="45" t="s">
        <v>57</v>
      </c>
      <c r="S3" s="43" t="s">
        <v>517</v>
      </c>
      <c r="T3" s="43" t="s">
        <v>59</v>
      </c>
      <c r="U3" s="43" t="s">
        <v>60</v>
      </c>
      <c r="V3" s="45" t="s">
        <v>61</v>
      </c>
      <c r="W3" s="53" t="s">
        <v>94</v>
      </c>
      <c r="X3" s="53" t="s">
        <v>95</v>
      </c>
      <c r="Y3" s="53" t="s">
        <v>96</v>
      </c>
      <c r="Z3" s="53" t="s">
        <v>105</v>
      </c>
      <c r="AA3" s="53" t="s">
        <v>97</v>
      </c>
      <c r="AB3" s="53" t="s">
        <v>98</v>
      </c>
      <c r="AC3" s="53" t="s">
        <v>99</v>
      </c>
      <c r="AD3" s="53" t="s">
        <v>100</v>
      </c>
      <c r="AE3" s="53" t="s">
        <v>101</v>
      </c>
      <c r="AF3" s="53" t="s">
        <v>102</v>
      </c>
      <c r="AG3" s="53" t="s">
        <v>103</v>
      </c>
      <c r="AH3" s="51" t="s">
        <v>104</v>
      </c>
    </row>
    <row r="4" spans="3:35" ht="13.5" thickBot="1">
      <c r="C4" s="21">
        <v>450</v>
      </c>
      <c r="D4" s="21">
        <v>200</v>
      </c>
      <c r="E4" s="21">
        <v>200</v>
      </c>
      <c r="F4" s="21"/>
      <c r="G4" s="21"/>
      <c r="H4" s="21">
        <v>20</v>
      </c>
      <c r="I4" s="32">
        <v>150</v>
      </c>
      <c r="J4" s="32">
        <v>80</v>
      </c>
      <c r="K4" s="31">
        <v>50</v>
      </c>
      <c r="L4" s="32">
        <v>70</v>
      </c>
      <c r="M4" s="32">
        <v>70</v>
      </c>
      <c r="N4" s="32">
        <v>70</v>
      </c>
      <c r="O4" s="30">
        <v>36</v>
      </c>
      <c r="P4" s="32">
        <v>60</v>
      </c>
      <c r="Q4" s="46">
        <v>60</v>
      </c>
      <c r="R4" s="46">
        <v>60</v>
      </c>
      <c r="S4" s="44">
        <v>20</v>
      </c>
      <c r="T4" s="44">
        <v>14</v>
      </c>
      <c r="U4" s="44">
        <v>14</v>
      </c>
      <c r="V4" s="46">
        <v>20</v>
      </c>
      <c r="W4" s="54">
        <v>35</v>
      </c>
      <c r="X4" s="54">
        <v>30</v>
      </c>
      <c r="Y4" s="54">
        <v>35</v>
      </c>
      <c r="Z4" s="54">
        <v>230</v>
      </c>
      <c r="AA4" s="269">
        <v>120</v>
      </c>
      <c r="AB4" s="270"/>
      <c r="AC4" s="269">
        <v>80</v>
      </c>
      <c r="AD4" s="268"/>
      <c r="AE4" s="54">
        <v>56</v>
      </c>
      <c r="AF4" s="54">
        <v>50</v>
      </c>
      <c r="AG4" s="54">
        <v>50</v>
      </c>
      <c r="AH4" s="52">
        <v>50</v>
      </c>
      <c r="AI4" s="186"/>
    </row>
    <row r="5" spans="1:34" ht="13.5" customHeight="1" thickBot="1">
      <c r="A5" s="1" t="s">
        <v>177</v>
      </c>
      <c r="B5" s="18" t="s">
        <v>183</v>
      </c>
      <c r="C5" s="376" t="s">
        <v>174</v>
      </c>
      <c r="D5" s="376" t="s">
        <v>174</v>
      </c>
      <c r="E5" s="376" t="s">
        <v>174</v>
      </c>
      <c r="F5" s="89" t="s">
        <v>176</v>
      </c>
      <c r="G5" s="89" t="s">
        <v>176</v>
      </c>
      <c r="H5" s="89" t="s">
        <v>140</v>
      </c>
      <c r="I5" s="90" t="str">
        <f>'Agenda  V7'!E16</f>
        <v>*18US+70TH+OH</v>
      </c>
      <c r="J5" s="90" t="s">
        <v>185</v>
      </c>
      <c r="K5" s="90" t="s">
        <v>180</v>
      </c>
      <c r="L5" s="90" t="s">
        <v>180</v>
      </c>
      <c r="M5" s="90" t="s">
        <v>180</v>
      </c>
      <c r="N5" s="90" t="s">
        <v>180</v>
      </c>
      <c r="O5" s="90" t="s">
        <v>180</v>
      </c>
      <c r="P5" s="91" t="s">
        <v>185</v>
      </c>
      <c r="Q5" s="372" t="s">
        <v>181</v>
      </c>
      <c r="R5" s="94" t="s">
        <v>182</v>
      </c>
      <c r="S5" s="95" t="s">
        <v>173</v>
      </c>
      <c r="T5" s="96" t="s">
        <v>173</v>
      </c>
      <c r="U5" s="96" t="s">
        <v>173</v>
      </c>
      <c r="V5" s="96" t="s">
        <v>173</v>
      </c>
      <c r="W5" s="98" t="s">
        <v>180</v>
      </c>
      <c r="X5" s="99" t="s">
        <v>180</v>
      </c>
      <c r="Y5" s="100" t="s">
        <v>180</v>
      </c>
      <c r="Z5" s="374" t="s">
        <v>174</v>
      </c>
      <c r="AA5" s="101"/>
      <c r="AB5" s="102"/>
      <c r="AC5" s="102"/>
      <c r="AD5" s="102"/>
      <c r="AE5" s="251" t="s">
        <v>180</v>
      </c>
      <c r="AF5" s="251" t="s">
        <v>180</v>
      </c>
      <c r="AG5" s="251" t="s">
        <v>180</v>
      </c>
      <c r="AH5" s="99" t="s">
        <v>180</v>
      </c>
    </row>
    <row r="6" spans="3:34" ht="13.5" thickBot="1">
      <c r="C6" s="377"/>
      <c r="D6" s="377"/>
      <c r="E6" s="377"/>
      <c r="F6" s="20"/>
      <c r="G6" s="20"/>
      <c r="H6" s="20"/>
      <c r="I6" s="31"/>
      <c r="J6" s="31"/>
      <c r="K6" s="7"/>
      <c r="L6" s="31"/>
      <c r="M6" s="31"/>
      <c r="N6" s="31"/>
      <c r="O6" s="92"/>
      <c r="P6" s="93"/>
      <c r="Q6" s="373"/>
      <c r="R6" s="11"/>
      <c r="S6" s="48"/>
      <c r="T6" s="48"/>
      <c r="U6" s="48"/>
      <c r="V6" s="50"/>
      <c r="W6" s="102"/>
      <c r="X6" s="102"/>
      <c r="Y6" s="102"/>
      <c r="Z6" s="375"/>
      <c r="AA6" s="101"/>
      <c r="AB6" s="102"/>
      <c r="AC6" s="102"/>
      <c r="AD6" s="102"/>
      <c r="AE6" s="102"/>
      <c r="AF6" s="102"/>
      <c r="AG6" s="102"/>
      <c r="AH6" s="103"/>
    </row>
    <row r="7" spans="2:34" ht="13.5" thickBot="1">
      <c r="B7" s="18" t="s">
        <v>184</v>
      </c>
      <c r="C7" s="378" t="s">
        <v>175</v>
      </c>
      <c r="D7" s="379"/>
      <c r="E7" s="380"/>
      <c r="F7" s="20"/>
      <c r="G7" s="20"/>
      <c r="H7" s="20"/>
      <c r="I7" s="352" t="s">
        <v>174</v>
      </c>
      <c r="J7" s="353"/>
      <c r="K7" s="31"/>
      <c r="L7" s="274" t="s">
        <v>174</v>
      </c>
      <c r="M7" s="275"/>
      <c r="N7" s="31"/>
      <c r="O7" s="92"/>
      <c r="P7" s="93"/>
      <c r="Q7" s="350" t="s">
        <v>181</v>
      </c>
      <c r="R7" s="351"/>
      <c r="S7" s="97"/>
      <c r="T7" s="48"/>
      <c r="U7" s="48"/>
      <c r="V7" s="50"/>
      <c r="W7" s="300" t="s">
        <v>174</v>
      </c>
      <c r="X7" s="301"/>
      <c r="Y7" s="302"/>
      <c r="Z7" s="102"/>
      <c r="AA7" s="303" t="s">
        <v>179</v>
      </c>
      <c r="AB7" s="304"/>
      <c r="AC7" s="303" t="s">
        <v>179</v>
      </c>
      <c r="AD7" s="304"/>
      <c r="AE7" s="101"/>
      <c r="AF7" s="300" t="s">
        <v>492</v>
      </c>
      <c r="AG7" s="302"/>
      <c r="AH7" s="211"/>
    </row>
    <row r="8" spans="1:35" ht="23.25" thickBot="1">
      <c r="A8" s="183" t="s">
        <v>214</v>
      </c>
      <c r="B8" s="183" t="s">
        <v>483</v>
      </c>
      <c r="C8" s="188" t="s">
        <v>530</v>
      </c>
      <c r="D8" s="188">
        <v>20</v>
      </c>
      <c r="E8" s="188">
        <v>25</v>
      </c>
      <c r="F8" s="188">
        <v>7</v>
      </c>
      <c r="G8" s="188">
        <v>17</v>
      </c>
      <c r="H8" s="188">
        <v>11</v>
      </c>
      <c r="I8" s="188">
        <v>19</v>
      </c>
      <c r="J8" s="188">
        <v>22</v>
      </c>
      <c r="K8" s="188">
        <v>14</v>
      </c>
      <c r="L8" s="188">
        <v>9</v>
      </c>
      <c r="M8" s="188">
        <v>18</v>
      </c>
      <c r="N8" s="188">
        <v>15</v>
      </c>
      <c r="O8" s="188">
        <v>5</v>
      </c>
      <c r="P8" s="188">
        <v>4</v>
      </c>
      <c r="Q8" s="188">
        <v>26</v>
      </c>
      <c r="R8" s="188">
        <v>12</v>
      </c>
      <c r="S8" s="188">
        <v>6</v>
      </c>
      <c r="T8" s="188">
        <v>27</v>
      </c>
      <c r="U8" s="188"/>
      <c r="V8" s="188"/>
      <c r="W8" s="188">
        <v>10</v>
      </c>
      <c r="X8" s="188"/>
      <c r="Y8" s="188"/>
      <c r="Z8" s="188">
        <v>21</v>
      </c>
      <c r="AA8" s="188">
        <v>16</v>
      </c>
      <c r="AB8" s="188"/>
      <c r="AC8" s="188">
        <f>'Agenda  V7'!F43</f>
        <v>13</v>
      </c>
      <c r="AD8" s="188"/>
      <c r="AE8" s="188">
        <v>8</v>
      </c>
      <c r="AF8" s="188">
        <v>1</v>
      </c>
      <c r="AG8" s="188">
        <v>3</v>
      </c>
      <c r="AH8" s="189">
        <v>2</v>
      </c>
      <c r="AI8" s="202"/>
    </row>
    <row r="9" spans="1:26" ht="13.5" thickBot="1">
      <c r="A9" t="s">
        <v>0</v>
      </c>
      <c r="B9" s="108" t="s">
        <v>1</v>
      </c>
      <c r="C9" s="22"/>
      <c r="D9" s="26"/>
      <c r="E9" s="22"/>
      <c r="F9" s="329" t="s">
        <v>511</v>
      </c>
      <c r="G9" s="329" t="s">
        <v>511</v>
      </c>
      <c r="H9" s="329" t="s">
        <v>511</v>
      </c>
      <c r="I9" s="4"/>
      <c r="J9" s="26"/>
      <c r="K9" s="22"/>
      <c r="L9" s="22"/>
      <c r="M9" s="22"/>
      <c r="N9" s="22"/>
      <c r="W9" s="394" t="s">
        <v>511</v>
      </c>
      <c r="X9" s="394" t="s">
        <v>511</v>
      </c>
      <c r="Y9" s="394" t="s">
        <v>511</v>
      </c>
      <c r="Z9" s="88"/>
    </row>
    <row r="10" spans="1:26" ht="12.75">
      <c r="A10" s="1" t="s">
        <v>31</v>
      </c>
      <c r="B10" s="109" t="s">
        <v>3</v>
      </c>
      <c r="C10" s="22"/>
      <c r="D10" s="22"/>
      <c r="E10" s="22"/>
      <c r="F10" s="281"/>
      <c r="G10" s="390"/>
      <c r="H10" s="334"/>
      <c r="I10" s="4"/>
      <c r="J10" s="22"/>
      <c r="K10" s="22"/>
      <c r="L10" s="22"/>
      <c r="M10" s="22"/>
      <c r="N10" s="33"/>
      <c r="T10" s="370" t="s">
        <v>81</v>
      </c>
      <c r="U10" s="336" t="s">
        <v>193</v>
      </c>
      <c r="V10" s="339" t="s">
        <v>512</v>
      </c>
      <c r="W10" s="281"/>
      <c r="X10" s="281"/>
      <c r="Y10" s="281"/>
      <c r="Z10" s="88"/>
    </row>
    <row r="11" spans="1:35" s="5" customFormat="1" ht="13.5" thickBot="1">
      <c r="A11" s="14">
        <v>37823</v>
      </c>
      <c r="B11" s="18" t="s">
        <v>2</v>
      </c>
      <c r="C11" s="22"/>
      <c r="D11" s="22"/>
      <c r="E11" s="22"/>
      <c r="F11" s="281"/>
      <c r="G11" s="390"/>
      <c r="H11" s="334"/>
      <c r="I11" s="4"/>
      <c r="J11" s="22"/>
      <c r="K11" s="22"/>
      <c r="L11" s="22"/>
      <c r="M11" s="22"/>
      <c r="N11" s="33"/>
      <c r="O11" s="38"/>
      <c r="P11" s="42"/>
      <c r="Q11" s="42"/>
      <c r="R11" s="42"/>
      <c r="S11" s="38"/>
      <c r="T11" s="371"/>
      <c r="U11" s="337"/>
      <c r="V11" s="340"/>
      <c r="W11" s="281"/>
      <c r="X11" s="281"/>
      <c r="Y11" s="281"/>
      <c r="Z11" s="129"/>
      <c r="AA11" s="42"/>
      <c r="AB11" s="42"/>
      <c r="AC11" s="42"/>
      <c r="AD11" s="42"/>
      <c r="AE11" s="42"/>
      <c r="AF11" s="42"/>
      <c r="AG11" s="42"/>
      <c r="AH11" s="38"/>
      <c r="AI11" s="201"/>
    </row>
    <row r="12" spans="1:35" s="5" customFormat="1" ht="12.75">
      <c r="A12" s="13"/>
      <c r="B12" s="18" t="s">
        <v>4</v>
      </c>
      <c r="C12" s="22"/>
      <c r="D12" s="22"/>
      <c r="E12" s="22"/>
      <c r="F12" s="281"/>
      <c r="G12" s="390"/>
      <c r="H12" s="334"/>
      <c r="I12" s="381" t="s">
        <v>72</v>
      </c>
      <c r="J12" s="22"/>
      <c r="K12" s="22"/>
      <c r="L12" s="22"/>
      <c r="M12" s="33"/>
      <c r="N12" s="22"/>
      <c r="O12" s="38"/>
      <c r="P12" s="42"/>
      <c r="Q12" s="339" t="s">
        <v>78</v>
      </c>
      <c r="R12" s="283"/>
      <c r="S12" s="38"/>
      <c r="T12" s="361" t="s">
        <v>495</v>
      </c>
      <c r="U12" s="337"/>
      <c r="V12" s="340"/>
      <c r="W12" s="281"/>
      <c r="X12" s="281"/>
      <c r="Y12" s="281"/>
      <c r="Z12" s="129"/>
      <c r="AA12" s="42"/>
      <c r="AB12" s="42"/>
      <c r="AC12" s="42"/>
      <c r="AD12" s="42"/>
      <c r="AE12" s="42"/>
      <c r="AG12" s="341" t="s">
        <v>87</v>
      </c>
      <c r="AH12" s="341" t="s">
        <v>86</v>
      </c>
      <c r="AI12" s="201"/>
    </row>
    <row r="13" spans="1:35" s="5" customFormat="1" ht="12.75">
      <c r="A13" s="13"/>
      <c r="B13" s="18" t="s">
        <v>5</v>
      </c>
      <c r="C13" s="22"/>
      <c r="D13" s="22"/>
      <c r="E13" s="22"/>
      <c r="F13" s="281"/>
      <c r="G13" s="390"/>
      <c r="H13" s="334"/>
      <c r="I13" s="382"/>
      <c r="J13" s="22"/>
      <c r="K13" s="22"/>
      <c r="L13" s="22"/>
      <c r="M13" s="33"/>
      <c r="N13" s="22"/>
      <c r="O13" s="38"/>
      <c r="P13" s="42"/>
      <c r="Q13" s="344"/>
      <c r="R13" s="284"/>
      <c r="S13" s="38"/>
      <c r="T13" s="362"/>
      <c r="U13" s="337"/>
      <c r="V13" s="340"/>
      <c r="W13" s="281"/>
      <c r="X13" s="281"/>
      <c r="Y13" s="281"/>
      <c r="Z13" s="129"/>
      <c r="AA13" s="42"/>
      <c r="AB13" s="42"/>
      <c r="AC13" s="42"/>
      <c r="AD13" s="42"/>
      <c r="AE13" s="42"/>
      <c r="AG13" s="357"/>
      <c r="AH13" s="357"/>
      <c r="AI13" s="201"/>
    </row>
    <row r="14" spans="1:35" s="5" customFormat="1" ht="12.75">
      <c r="A14" s="13"/>
      <c r="B14" s="18" t="s">
        <v>6</v>
      </c>
      <c r="C14" s="22"/>
      <c r="D14" s="22"/>
      <c r="E14" s="22"/>
      <c r="F14" s="281"/>
      <c r="G14" s="390"/>
      <c r="H14" s="334"/>
      <c r="I14" s="382"/>
      <c r="J14" s="22"/>
      <c r="K14" s="22"/>
      <c r="L14" s="22"/>
      <c r="M14" s="33"/>
      <c r="N14" s="22"/>
      <c r="O14" s="38"/>
      <c r="P14" s="42"/>
      <c r="Q14" s="344"/>
      <c r="R14" s="284"/>
      <c r="S14" s="38"/>
      <c r="T14" s="362"/>
      <c r="U14" s="337"/>
      <c r="V14" s="340"/>
      <c r="W14" s="281"/>
      <c r="X14" s="281"/>
      <c r="Y14" s="281"/>
      <c r="Z14" s="129"/>
      <c r="AA14" s="42"/>
      <c r="AB14" s="42"/>
      <c r="AC14" s="42"/>
      <c r="AD14" s="42"/>
      <c r="AE14" s="42"/>
      <c r="AG14" s="357"/>
      <c r="AH14" s="357"/>
      <c r="AI14" s="201"/>
    </row>
    <row r="15" spans="1:34" ht="12.75" customHeight="1">
      <c r="A15" s="1"/>
      <c r="B15" s="109" t="s">
        <v>7</v>
      </c>
      <c r="C15" s="22"/>
      <c r="D15" s="22"/>
      <c r="E15" s="22"/>
      <c r="F15" s="281"/>
      <c r="G15" s="390"/>
      <c r="H15" s="334"/>
      <c r="I15" s="382"/>
      <c r="J15" s="22"/>
      <c r="K15" s="22"/>
      <c r="L15" s="22"/>
      <c r="M15" s="22"/>
      <c r="N15" s="33"/>
      <c r="O15" s="38"/>
      <c r="P15" s="42"/>
      <c r="Q15" s="344"/>
      <c r="R15" s="284"/>
      <c r="S15" s="38"/>
      <c r="T15" s="362"/>
      <c r="U15" s="337"/>
      <c r="V15" s="340"/>
      <c r="W15" s="281"/>
      <c r="X15" s="281"/>
      <c r="Y15" s="281"/>
      <c r="Z15" s="129"/>
      <c r="AA15" s="42"/>
      <c r="AB15" s="42"/>
      <c r="AC15" s="42"/>
      <c r="AD15" s="42"/>
      <c r="AE15" s="42"/>
      <c r="AG15" s="357"/>
      <c r="AH15" s="357"/>
    </row>
    <row r="16" spans="1:34" ht="13.5" thickBot="1">
      <c r="A16" s="1"/>
      <c r="B16" s="109" t="s">
        <v>8</v>
      </c>
      <c r="C16" s="22"/>
      <c r="D16" s="22"/>
      <c r="E16" s="22"/>
      <c r="F16" s="281"/>
      <c r="G16" s="390"/>
      <c r="H16" s="334"/>
      <c r="I16" s="383"/>
      <c r="J16" s="22"/>
      <c r="K16" s="22"/>
      <c r="L16" s="22"/>
      <c r="M16" s="22"/>
      <c r="N16" s="33"/>
      <c r="O16" s="38"/>
      <c r="P16" s="42"/>
      <c r="Q16" s="345"/>
      <c r="R16" s="278"/>
      <c r="S16" s="38"/>
      <c r="T16" s="362"/>
      <c r="U16" s="337"/>
      <c r="V16" s="340"/>
      <c r="W16" s="281"/>
      <c r="X16" s="281"/>
      <c r="Y16" s="281"/>
      <c r="Z16" s="129"/>
      <c r="AA16" s="42"/>
      <c r="AB16" s="42"/>
      <c r="AC16" s="42"/>
      <c r="AD16" s="42"/>
      <c r="AE16" s="42"/>
      <c r="AG16" s="357"/>
      <c r="AH16" s="357"/>
    </row>
    <row r="17" spans="1:34" ht="13.5" thickBot="1">
      <c r="A17" s="1"/>
      <c r="B17" s="109" t="s">
        <v>9</v>
      </c>
      <c r="C17" s="22"/>
      <c r="D17" s="22"/>
      <c r="E17" s="22"/>
      <c r="F17" s="281"/>
      <c r="G17" s="390"/>
      <c r="H17" s="334"/>
      <c r="I17" s="4"/>
      <c r="J17" s="22"/>
      <c r="K17" s="22"/>
      <c r="L17" s="22"/>
      <c r="M17" s="22"/>
      <c r="N17" s="33"/>
      <c r="O17" s="38"/>
      <c r="P17" s="42"/>
      <c r="Q17" s="42"/>
      <c r="R17" s="42"/>
      <c r="S17" s="38"/>
      <c r="T17" s="362"/>
      <c r="U17" s="337"/>
      <c r="V17" s="340"/>
      <c r="W17" s="281"/>
      <c r="X17" s="281"/>
      <c r="Y17" s="281"/>
      <c r="Z17" s="129"/>
      <c r="AA17" s="42"/>
      <c r="AB17" s="42"/>
      <c r="AC17" s="42"/>
      <c r="AD17" s="42"/>
      <c r="AE17" s="42"/>
      <c r="AG17" s="357"/>
      <c r="AH17" s="357"/>
    </row>
    <row r="18" spans="1:34" ht="12.75">
      <c r="A18" s="1"/>
      <c r="B18" s="109" t="s">
        <v>10</v>
      </c>
      <c r="C18" s="339" t="s">
        <v>65</v>
      </c>
      <c r="D18" s="386"/>
      <c r="E18" s="386"/>
      <c r="F18" s="281"/>
      <c r="G18" s="390"/>
      <c r="H18" s="334"/>
      <c r="I18" s="4"/>
      <c r="J18" s="22"/>
      <c r="K18" s="22"/>
      <c r="L18" s="22"/>
      <c r="M18" s="22"/>
      <c r="N18" s="33"/>
      <c r="O18" s="38"/>
      <c r="P18" s="42"/>
      <c r="Q18" s="42"/>
      <c r="R18" s="42"/>
      <c r="S18" s="38"/>
      <c r="T18" s="362"/>
      <c r="U18" s="337"/>
      <c r="V18" s="340"/>
      <c r="W18" s="281"/>
      <c r="X18" s="281"/>
      <c r="Y18" s="281"/>
      <c r="Z18" s="129"/>
      <c r="AA18" s="42"/>
      <c r="AB18" s="42"/>
      <c r="AC18" s="42"/>
      <c r="AD18" s="42"/>
      <c r="AE18" s="42"/>
      <c r="AG18" s="357"/>
      <c r="AH18" s="357"/>
    </row>
    <row r="19" spans="1:34" ht="13.5" thickBot="1">
      <c r="A19" s="1"/>
      <c r="B19" s="109" t="s">
        <v>11</v>
      </c>
      <c r="C19" s="345"/>
      <c r="D19" s="385"/>
      <c r="E19" s="385"/>
      <c r="F19" s="281"/>
      <c r="G19" s="390"/>
      <c r="H19" s="334"/>
      <c r="I19" s="4"/>
      <c r="J19" s="22"/>
      <c r="K19" s="22"/>
      <c r="L19" s="22"/>
      <c r="M19" s="22"/>
      <c r="N19" s="33"/>
      <c r="O19" s="38"/>
      <c r="P19" s="42"/>
      <c r="Q19" s="42"/>
      <c r="R19" s="42"/>
      <c r="S19" s="38"/>
      <c r="T19" s="363"/>
      <c r="U19" s="337"/>
      <c r="V19" s="340"/>
      <c r="W19" s="281"/>
      <c r="X19" s="281"/>
      <c r="Y19" s="281"/>
      <c r="Z19" s="129"/>
      <c r="AA19" s="42"/>
      <c r="AB19" s="42"/>
      <c r="AC19" s="42"/>
      <c r="AD19" s="42"/>
      <c r="AE19" s="42"/>
      <c r="AG19" s="358"/>
      <c r="AH19" s="358"/>
    </row>
    <row r="20" spans="1:34" ht="12.75">
      <c r="A20" s="1"/>
      <c r="B20" s="109" t="s">
        <v>14</v>
      </c>
      <c r="C20" s="22"/>
      <c r="D20" s="22"/>
      <c r="E20" s="22"/>
      <c r="F20" s="281"/>
      <c r="G20" s="390"/>
      <c r="H20" s="334"/>
      <c r="I20" s="4"/>
      <c r="J20" s="22"/>
      <c r="K20" s="22"/>
      <c r="L20" s="22"/>
      <c r="M20" s="22"/>
      <c r="N20" s="33"/>
      <c r="O20" s="38"/>
      <c r="P20" s="42"/>
      <c r="Q20" s="42"/>
      <c r="R20" s="42"/>
      <c r="S20" s="38"/>
      <c r="T20" s="42"/>
      <c r="U20" s="337"/>
      <c r="V20" s="340"/>
      <c r="W20" s="281"/>
      <c r="X20" s="281"/>
      <c r="Y20" s="281"/>
      <c r="Z20" s="129"/>
      <c r="AA20" s="42"/>
      <c r="AB20" s="42"/>
      <c r="AC20" s="42"/>
      <c r="AD20" s="42"/>
      <c r="AE20" s="42"/>
      <c r="AF20" s="42"/>
      <c r="AG20" s="42"/>
      <c r="AH20" s="38"/>
    </row>
    <row r="21" spans="1:34" ht="13.5" thickBot="1">
      <c r="A21" s="1"/>
      <c r="B21" s="109" t="s">
        <v>13</v>
      </c>
      <c r="C21" s="22"/>
      <c r="D21" s="22"/>
      <c r="E21" s="22"/>
      <c r="F21" s="281"/>
      <c r="G21" s="390"/>
      <c r="H21" s="334"/>
      <c r="I21" s="4"/>
      <c r="J21" s="22"/>
      <c r="K21" s="22"/>
      <c r="L21" s="22"/>
      <c r="M21" s="22"/>
      <c r="N21" s="33"/>
      <c r="O21" s="38"/>
      <c r="P21" s="42"/>
      <c r="Q21" s="42"/>
      <c r="R21" s="42"/>
      <c r="S21" s="38"/>
      <c r="T21" s="42"/>
      <c r="U21" s="337"/>
      <c r="V21" s="340"/>
      <c r="W21" s="281"/>
      <c r="X21" s="281"/>
      <c r="Y21" s="281"/>
      <c r="Z21" s="129"/>
      <c r="AA21" s="42"/>
      <c r="AB21" s="42"/>
      <c r="AC21" s="42"/>
      <c r="AD21" s="42"/>
      <c r="AE21" s="42"/>
      <c r="AF21" s="42"/>
      <c r="AG21" s="42"/>
      <c r="AH21" s="38"/>
    </row>
    <row r="22" spans="1:34" ht="12.75">
      <c r="A22" s="1"/>
      <c r="B22" s="109" t="s">
        <v>12</v>
      </c>
      <c r="C22" s="339" t="s">
        <v>66</v>
      </c>
      <c r="D22" s="386"/>
      <c r="E22" s="386"/>
      <c r="F22" s="281"/>
      <c r="G22" s="390"/>
      <c r="H22" s="334"/>
      <c r="I22" s="381" t="s">
        <v>73</v>
      </c>
      <c r="J22" s="283"/>
      <c r="K22" s="22"/>
      <c r="L22" s="22"/>
      <c r="M22" s="22"/>
      <c r="N22" s="33"/>
      <c r="O22" s="38"/>
      <c r="P22" s="341" t="s">
        <v>75</v>
      </c>
      <c r="Q22" s="339" t="s">
        <v>78</v>
      </c>
      <c r="R22" s="346"/>
      <c r="S22" s="38"/>
      <c r="T22" s="364" t="s">
        <v>84</v>
      </c>
      <c r="U22" s="337"/>
      <c r="V22" s="340"/>
      <c r="W22" s="281"/>
      <c r="X22" s="281"/>
      <c r="Y22" s="281"/>
      <c r="Z22" s="129"/>
      <c r="AA22" s="42"/>
      <c r="AB22" s="42"/>
      <c r="AC22" s="42"/>
      <c r="AD22" s="42"/>
      <c r="AE22" s="42"/>
      <c r="AF22" s="339" t="s">
        <v>88</v>
      </c>
      <c r="AG22" s="346"/>
      <c r="AH22" s="210"/>
    </row>
    <row r="23" spans="1:34" ht="12.75">
      <c r="A23" s="1"/>
      <c r="B23" s="109" t="s">
        <v>15</v>
      </c>
      <c r="C23" s="344"/>
      <c r="D23" s="384"/>
      <c r="E23" s="384"/>
      <c r="F23" s="281"/>
      <c r="G23" s="390"/>
      <c r="H23" s="334"/>
      <c r="I23" s="384"/>
      <c r="J23" s="284"/>
      <c r="K23" s="22"/>
      <c r="L23" s="22"/>
      <c r="M23" s="22"/>
      <c r="N23" s="33"/>
      <c r="O23" s="38"/>
      <c r="P23" s="342"/>
      <c r="Q23" s="340"/>
      <c r="R23" s="347"/>
      <c r="S23" s="38"/>
      <c r="T23" s="365"/>
      <c r="U23" s="337"/>
      <c r="V23" s="340"/>
      <c r="W23" s="281"/>
      <c r="X23" s="281"/>
      <c r="Y23" s="281"/>
      <c r="Z23" s="129"/>
      <c r="AA23" s="42"/>
      <c r="AB23" s="42"/>
      <c r="AC23" s="42"/>
      <c r="AD23" s="42"/>
      <c r="AE23" s="42"/>
      <c r="AF23" s="340"/>
      <c r="AG23" s="347"/>
      <c r="AH23" s="210"/>
    </row>
    <row r="24" spans="1:34" ht="12.75">
      <c r="A24" s="1"/>
      <c r="B24" s="109" t="s">
        <v>16</v>
      </c>
      <c r="C24" s="344"/>
      <c r="D24" s="384"/>
      <c r="E24" s="384"/>
      <c r="F24" s="281"/>
      <c r="G24" s="390"/>
      <c r="H24" s="334"/>
      <c r="I24" s="384"/>
      <c r="J24" s="284"/>
      <c r="K24" s="22"/>
      <c r="L24" s="22"/>
      <c r="M24" s="22"/>
      <c r="N24" s="33"/>
      <c r="O24" s="38"/>
      <c r="P24" s="342"/>
      <c r="Q24" s="340"/>
      <c r="R24" s="347"/>
      <c r="S24" s="38"/>
      <c r="T24" s="365"/>
      <c r="U24" s="337"/>
      <c r="V24" s="340"/>
      <c r="W24" s="281"/>
      <c r="X24" s="281"/>
      <c r="Y24" s="281"/>
      <c r="Z24" s="129"/>
      <c r="AA24" s="42"/>
      <c r="AB24" s="42"/>
      <c r="AC24" s="42"/>
      <c r="AD24" s="42"/>
      <c r="AE24" s="42"/>
      <c r="AF24" s="340"/>
      <c r="AG24" s="347"/>
      <c r="AH24" s="210"/>
    </row>
    <row r="25" spans="1:35" s="5" customFormat="1" ht="13.5" thickBot="1">
      <c r="A25" s="13"/>
      <c r="B25" s="18" t="s">
        <v>17</v>
      </c>
      <c r="C25" s="345"/>
      <c r="D25" s="385"/>
      <c r="E25" s="385"/>
      <c r="F25" s="281"/>
      <c r="G25" s="390"/>
      <c r="H25" s="334"/>
      <c r="I25" s="384"/>
      <c r="J25" s="284"/>
      <c r="K25" s="22"/>
      <c r="L25" s="22"/>
      <c r="M25" s="22"/>
      <c r="N25" s="33"/>
      <c r="O25" s="38"/>
      <c r="P25" s="343"/>
      <c r="Q25" s="340"/>
      <c r="R25" s="347"/>
      <c r="S25" s="38"/>
      <c r="T25" s="365"/>
      <c r="U25" s="337"/>
      <c r="V25" s="340"/>
      <c r="W25" s="281"/>
      <c r="X25" s="281"/>
      <c r="Y25" s="281"/>
      <c r="Z25" s="129"/>
      <c r="AA25" s="42"/>
      <c r="AB25" s="42"/>
      <c r="AC25" s="42"/>
      <c r="AD25" s="42"/>
      <c r="AE25" s="42"/>
      <c r="AF25" s="340"/>
      <c r="AG25" s="347"/>
      <c r="AH25" s="210"/>
      <c r="AI25" s="201"/>
    </row>
    <row r="26" spans="2:34" ht="13.5" thickBot="1">
      <c r="B26" s="109" t="s">
        <v>18</v>
      </c>
      <c r="C26" s="22"/>
      <c r="D26" s="22"/>
      <c r="E26" s="22"/>
      <c r="F26" s="281"/>
      <c r="G26" s="390"/>
      <c r="H26" s="334"/>
      <c r="I26" s="384"/>
      <c r="J26" s="284"/>
      <c r="K26" s="22"/>
      <c r="L26" s="22"/>
      <c r="M26" s="22"/>
      <c r="N26" s="33"/>
      <c r="O26" s="38"/>
      <c r="P26" s="42"/>
      <c r="Q26" s="340"/>
      <c r="R26" s="347"/>
      <c r="S26" s="38"/>
      <c r="T26" s="365"/>
      <c r="U26" s="337"/>
      <c r="V26" s="340"/>
      <c r="W26" s="281"/>
      <c r="X26" s="281"/>
      <c r="Y26" s="281"/>
      <c r="Z26" s="129"/>
      <c r="AA26" s="42"/>
      <c r="AB26" s="42"/>
      <c r="AC26" s="42"/>
      <c r="AD26" s="42"/>
      <c r="AE26" s="42"/>
      <c r="AF26" s="340"/>
      <c r="AG26" s="347"/>
      <c r="AH26" s="210"/>
    </row>
    <row r="27" spans="2:34" ht="13.5" thickBot="1">
      <c r="B27" s="109" t="s">
        <v>19</v>
      </c>
      <c r="C27" s="341" t="s">
        <v>67</v>
      </c>
      <c r="D27" s="341" t="s">
        <v>70</v>
      </c>
      <c r="E27" s="341" t="s">
        <v>71</v>
      </c>
      <c r="F27" s="281"/>
      <c r="G27" s="390"/>
      <c r="H27" s="334"/>
      <c r="I27" s="384"/>
      <c r="J27" s="284"/>
      <c r="K27" s="22"/>
      <c r="L27" s="22"/>
      <c r="M27" s="22"/>
      <c r="N27" s="33"/>
      <c r="O27" s="359" t="s">
        <v>74</v>
      </c>
      <c r="P27" s="341" t="s">
        <v>76</v>
      </c>
      <c r="Q27" s="340"/>
      <c r="R27" s="347"/>
      <c r="S27" s="367" t="s">
        <v>516</v>
      </c>
      <c r="T27" s="365"/>
      <c r="U27" s="337"/>
      <c r="V27" s="340"/>
      <c r="W27" s="282"/>
      <c r="X27" s="282"/>
      <c r="Y27" s="282"/>
      <c r="Z27" s="346" t="s">
        <v>106</v>
      </c>
      <c r="AA27" s="339" t="s">
        <v>108</v>
      </c>
      <c r="AB27" s="283"/>
      <c r="AC27" s="339" t="s">
        <v>109</v>
      </c>
      <c r="AD27" s="283"/>
      <c r="AE27" s="354" t="s">
        <v>79</v>
      </c>
      <c r="AF27" s="340"/>
      <c r="AG27" s="347"/>
      <c r="AH27" s="354" t="s">
        <v>82</v>
      </c>
    </row>
    <row r="28" spans="2:34" ht="12.75">
      <c r="B28" s="109" t="s">
        <v>20</v>
      </c>
      <c r="C28" s="342"/>
      <c r="D28" s="357"/>
      <c r="E28" s="357"/>
      <c r="F28" s="281"/>
      <c r="G28" s="390"/>
      <c r="H28" s="334"/>
      <c r="I28" s="384"/>
      <c r="J28" s="284"/>
      <c r="K28" s="22"/>
      <c r="L28" s="22"/>
      <c r="M28" s="22"/>
      <c r="N28" s="33"/>
      <c r="O28" s="296"/>
      <c r="P28" s="342"/>
      <c r="Q28" s="340"/>
      <c r="R28" s="347"/>
      <c r="S28" s="368"/>
      <c r="T28" s="365"/>
      <c r="U28" s="337"/>
      <c r="V28" s="337"/>
      <c r="W28" s="256"/>
      <c r="X28" s="129"/>
      <c r="Y28" s="42"/>
      <c r="Z28" s="337"/>
      <c r="AA28" s="344"/>
      <c r="AB28" s="284"/>
      <c r="AC28" s="344"/>
      <c r="AD28" s="284"/>
      <c r="AE28" s="355"/>
      <c r="AF28" s="340"/>
      <c r="AG28" s="347"/>
      <c r="AH28" s="355"/>
    </row>
    <row r="29" spans="2:34" ht="12.75">
      <c r="B29" s="109" t="s">
        <v>21</v>
      </c>
      <c r="C29" s="342"/>
      <c r="D29" s="357"/>
      <c r="E29" s="357"/>
      <c r="F29" s="281"/>
      <c r="G29" s="390"/>
      <c r="H29" s="334"/>
      <c r="I29" s="384"/>
      <c r="J29" s="284"/>
      <c r="K29" s="22"/>
      <c r="L29" s="22"/>
      <c r="M29" s="22"/>
      <c r="N29" s="33"/>
      <c r="O29" s="296"/>
      <c r="P29" s="342"/>
      <c r="Q29" s="340"/>
      <c r="R29" s="347"/>
      <c r="S29" s="368"/>
      <c r="T29" s="365"/>
      <c r="U29" s="337"/>
      <c r="V29" s="337"/>
      <c r="W29" s="256"/>
      <c r="X29" s="129"/>
      <c r="Y29" s="42"/>
      <c r="Z29" s="337"/>
      <c r="AA29" s="344"/>
      <c r="AB29" s="284"/>
      <c r="AC29" s="344"/>
      <c r="AD29" s="284"/>
      <c r="AE29" s="355"/>
      <c r="AF29" s="340"/>
      <c r="AG29" s="347"/>
      <c r="AH29" s="355"/>
    </row>
    <row r="30" spans="2:34" ht="13.5" thickBot="1">
      <c r="B30" s="109" t="s">
        <v>22</v>
      </c>
      <c r="C30" s="343"/>
      <c r="D30" s="357"/>
      <c r="E30" s="357"/>
      <c r="F30" s="281"/>
      <c r="G30" s="390"/>
      <c r="H30" s="334"/>
      <c r="I30" s="384"/>
      <c r="J30" s="284"/>
      <c r="K30" s="22"/>
      <c r="L30" s="22"/>
      <c r="M30" s="22"/>
      <c r="N30" s="33"/>
      <c r="O30" s="360"/>
      <c r="P30" s="343"/>
      <c r="Q30" s="340"/>
      <c r="R30" s="347"/>
      <c r="S30" s="369"/>
      <c r="T30" s="365"/>
      <c r="U30" s="337"/>
      <c r="V30" s="337"/>
      <c r="W30" s="256"/>
      <c r="X30" s="129"/>
      <c r="Y30" s="42"/>
      <c r="Z30" s="338"/>
      <c r="AA30" s="344"/>
      <c r="AB30" s="284"/>
      <c r="AC30" s="344"/>
      <c r="AD30" s="284"/>
      <c r="AE30" s="356"/>
      <c r="AF30" s="340"/>
      <c r="AG30" s="347"/>
      <c r="AH30" s="356"/>
    </row>
    <row r="31" spans="2:34" ht="13.5" thickBot="1">
      <c r="B31" s="109" t="s">
        <v>23</v>
      </c>
      <c r="C31" s="22"/>
      <c r="D31" s="357"/>
      <c r="E31" s="357"/>
      <c r="F31" s="281"/>
      <c r="G31" s="390"/>
      <c r="H31" s="334"/>
      <c r="I31" s="385"/>
      <c r="J31" s="278"/>
      <c r="K31" s="22"/>
      <c r="L31" s="22"/>
      <c r="M31" s="22"/>
      <c r="N31" s="33"/>
      <c r="O31" s="38"/>
      <c r="P31" s="42"/>
      <c r="Q31" s="348"/>
      <c r="R31" s="349"/>
      <c r="S31" s="38"/>
      <c r="T31" s="365"/>
      <c r="U31" s="337"/>
      <c r="V31" s="337"/>
      <c r="W31" s="129"/>
      <c r="X31" s="42"/>
      <c r="Y31" s="42"/>
      <c r="Z31" s="42"/>
      <c r="AA31" s="344"/>
      <c r="AB31" s="284"/>
      <c r="AC31" s="344"/>
      <c r="AD31" s="284"/>
      <c r="AE31" s="42"/>
      <c r="AF31" s="348"/>
      <c r="AG31" s="349"/>
      <c r="AH31" s="210"/>
    </row>
    <row r="32" spans="2:34" ht="13.5" thickBot="1">
      <c r="B32" s="109" t="s">
        <v>24</v>
      </c>
      <c r="C32" s="22"/>
      <c r="D32" s="357"/>
      <c r="E32" s="357"/>
      <c r="F32" s="281"/>
      <c r="G32" s="390"/>
      <c r="H32" s="334"/>
      <c r="I32" s="4"/>
      <c r="J32" s="22"/>
      <c r="K32" s="22"/>
      <c r="L32" s="22"/>
      <c r="M32" s="22"/>
      <c r="N32" s="33"/>
      <c r="O32" s="38"/>
      <c r="P32" s="42"/>
      <c r="Q32" s="42"/>
      <c r="R32" s="42"/>
      <c r="S32" s="38"/>
      <c r="T32" s="365"/>
      <c r="U32" s="337"/>
      <c r="V32" s="337"/>
      <c r="W32" s="256"/>
      <c r="X32" s="129"/>
      <c r="Y32" s="38"/>
      <c r="Z32" s="129"/>
      <c r="AA32" s="344"/>
      <c r="AB32" s="284"/>
      <c r="AC32" s="344"/>
      <c r="AD32" s="284"/>
      <c r="AE32" s="42"/>
      <c r="AF32" s="339" t="s">
        <v>85</v>
      </c>
      <c r="AG32" s="341" t="s">
        <v>87</v>
      </c>
      <c r="AH32" s="395" t="s">
        <v>86</v>
      </c>
    </row>
    <row r="33" spans="2:34" ht="12.75">
      <c r="B33" s="109" t="s">
        <v>25</v>
      </c>
      <c r="C33" s="387" t="s">
        <v>68</v>
      </c>
      <c r="D33" s="357"/>
      <c r="E33" s="357"/>
      <c r="F33" s="281"/>
      <c r="G33" s="390"/>
      <c r="H33" s="334"/>
      <c r="I33" s="4"/>
      <c r="J33" s="22"/>
      <c r="K33" s="22"/>
      <c r="L33" s="22"/>
      <c r="M33" s="22"/>
      <c r="N33" s="33"/>
      <c r="O33" s="354" t="s">
        <v>83</v>
      </c>
      <c r="P33" s="341" t="s">
        <v>77</v>
      </c>
      <c r="Q33" s="42"/>
      <c r="R33" s="42"/>
      <c r="S33" s="38"/>
      <c r="T33" s="365"/>
      <c r="U33" s="337"/>
      <c r="V33" s="337"/>
      <c r="W33" s="129"/>
      <c r="X33" s="42"/>
      <c r="Y33" s="38"/>
      <c r="Z33" s="129"/>
      <c r="AA33" s="344"/>
      <c r="AB33" s="284"/>
      <c r="AC33" s="344"/>
      <c r="AD33" s="284"/>
      <c r="AE33" s="354" t="s">
        <v>79</v>
      </c>
      <c r="AF33" s="340"/>
      <c r="AG33" s="357"/>
      <c r="AH33" s="396"/>
    </row>
    <row r="34" spans="2:34" ht="12.75">
      <c r="B34" s="109" t="s">
        <v>26</v>
      </c>
      <c r="C34" s="388"/>
      <c r="D34" s="357"/>
      <c r="E34" s="357"/>
      <c r="F34" s="259"/>
      <c r="G34" s="390"/>
      <c r="H34" s="334"/>
      <c r="I34" s="4"/>
      <c r="J34" s="22"/>
      <c r="K34" s="22"/>
      <c r="L34" s="22"/>
      <c r="M34" s="22"/>
      <c r="N34" s="33"/>
      <c r="O34" s="355"/>
      <c r="P34" s="342"/>
      <c r="Q34" s="42"/>
      <c r="R34" s="42"/>
      <c r="S34" s="38"/>
      <c r="T34" s="365"/>
      <c r="U34" s="337"/>
      <c r="V34" s="337"/>
      <c r="W34" s="129"/>
      <c r="X34" s="42"/>
      <c r="Y34" s="38"/>
      <c r="Z34" s="129"/>
      <c r="AA34" s="344"/>
      <c r="AB34" s="284"/>
      <c r="AC34" s="344"/>
      <c r="AD34" s="284"/>
      <c r="AE34" s="355"/>
      <c r="AF34" s="340"/>
      <c r="AG34" s="357"/>
      <c r="AH34" s="396"/>
    </row>
    <row r="35" spans="2:34" ht="13.5" thickBot="1">
      <c r="B35" s="109" t="s">
        <v>27</v>
      </c>
      <c r="C35" s="389"/>
      <c r="D35" s="357"/>
      <c r="E35" s="357"/>
      <c r="F35" s="259"/>
      <c r="G35" s="390"/>
      <c r="H35" s="334"/>
      <c r="I35" s="4"/>
      <c r="J35" s="22"/>
      <c r="K35" s="22"/>
      <c r="L35" s="22"/>
      <c r="M35" s="22"/>
      <c r="N35" s="33"/>
      <c r="O35" s="355"/>
      <c r="P35" s="342"/>
      <c r="Q35" s="42"/>
      <c r="R35" s="42"/>
      <c r="S35" s="38"/>
      <c r="T35" s="365"/>
      <c r="U35" s="337"/>
      <c r="V35" s="337"/>
      <c r="W35" s="129"/>
      <c r="X35" s="42"/>
      <c r="Y35" s="38"/>
      <c r="Z35" s="129"/>
      <c r="AA35" s="344"/>
      <c r="AB35" s="284"/>
      <c r="AC35" s="344"/>
      <c r="AD35" s="284"/>
      <c r="AE35" s="355"/>
      <c r="AF35" s="340"/>
      <c r="AG35" s="357"/>
      <c r="AH35" s="396"/>
    </row>
    <row r="36" spans="2:34" ht="12.75">
      <c r="B36" s="109" t="s">
        <v>28</v>
      </c>
      <c r="C36" s="387" t="s">
        <v>69</v>
      </c>
      <c r="D36" s="357"/>
      <c r="E36" s="357"/>
      <c r="F36" s="259"/>
      <c r="G36" s="390"/>
      <c r="H36" s="334"/>
      <c r="I36" s="4"/>
      <c r="J36" s="22"/>
      <c r="K36" s="22"/>
      <c r="L36" s="22"/>
      <c r="M36" s="22"/>
      <c r="N36" s="33"/>
      <c r="O36" s="355"/>
      <c r="P36" s="342"/>
      <c r="S36" s="38"/>
      <c r="T36" s="365"/>
      <c r="U36" s="337"/>
      <c r="V36" s="337"/>
      <c r="W36" s="129"/>
      <c r="X36" s="42"/>
      <c r="Y36" s="38"/>
      <c r="Z36" s="88"/>
      <c r="AA36" s="344"/>
      <c r="AB36" s="284"/>
      <c r="AC36" s="344"/>
      <c r="AD36" s="284"/>
      <c r="AE36" s="355"/>
      <c r="AF36" s="340"/>
      <c r="AG36" s="357"/>
      <c r="AH36" s="396"/>
    </row>
    <row r="37" spans="2:34" ht="12.75">
      <c r="B37" s="109" t="s">
        <v>29</v>
      </c>
      <c r="C37" s="392"/>
      <c r="D37" s="357"/>
      <c r="E37" s="357"/>
      <c r="F37" s="259"/>
      <c r="G37" s="390"/>
      <c r="H37" s="334"/>
      <c r="I37" s="4"/>
      <c r="J37" s="22"/>
      <c r="K37" s="22"/>
      <c r="L37" s="22"/>
      <c r="M37" s="22"/>
      <c r="N37" s="33"/>
      <c r="O37" s="355"/>
      <c r="P37" s="342"/>
      <c r="S37" s="38"/>
      <c r="T37" s="365"/>
      <c r="U37" s="337"/>
      <c r="V37" s="337"/>
      <c r="W37" s="129"/>
      <c r="X37" s="42"/>
      <c r="Y37" s="38"/>
      <c r="Z37" s="88"/>
      <c r="AA37" s="344"/>
      <c r="AB37" s="284"/>
      <c r="AC37" s="344"/>
      <c r="AD37" s="284"/>
      <c r="AE37" s="355"/>
      <c r="AF37" s="340"/>
      <c r="AG37" s="357"/>
      <c r="AH37" s="396"/>
    </row>
    <row r="38" spans="2:34" ht="13.5" thickBot="1">
      <c r="B38" s="109" t="s">
        <v>30</v>
      </c>
      <c r="C38" s="393"/>
      <c r="D38" s="358"/>
      <c r="E38" s="358"/>
      <c r="F38" s="259"/>
      <c r="G38" s="390"/>
      <c r="H38" s="334"/>
      <c r="I38" s="4"/>
      <c r="J38" s="22"/>
      <c r="K38" s="22"/>
      <c r="L38" s="22"/>
      <c r="M38" s="22"/>
      <c r="N38" s="33"/>
      <c r="O38" s="356"/>
      <c r="P38" s="343"/>
      <c r="S38" s="38"/>
      <c r="T38" s="365"/>
      <c r="U38" s="337"/>
      <c r="V38" s="337"/>
      <c r="W38" s="129"/>
      <c r="X38" s="42"/>
      <c r="Y38" s="38"/>
      <c r="Z38" s="88"/>
      <c r="AA38" s="345"/>
      <c r="AB38" s="278"/>
      <c r="AC38" s="345"/>
      <c r="AD38" s="278"/>
      <c r="AE38" s="356"/>
      <c r="AF38" s="340"/>
      <c r="AG38" s="357"/>
      <c r="AH38" s="396"/>
    </row>
    <row r="39" spans="2:34" ht="13.5" thickBot="1">
      <c r="B39" s="109" t="s">
        <v>64</v>
      </c>
      <c r="F39" s="259"/>
      <c r="G39" s="390"/>
      <c r="H39" s="334"/>
      <c r="I39" s="87"/>
      <c r="T39" s="366"/>
      <c r="U39" s="337"/>
      <c r="V39" s="337"/>
      <c r="W39" s="129"/>
      <c r="X39" s="42"/>
      <c r="Y39" s="38"/>
      <c r="Z39" s="88"/>
      <c r="AF39" s="340"/>
      <c r="AG39" s="357"/>
      <c r="AH39" s="396"/>
    </row>
    <row r="40" spans="2:34" ht="12.75">
      <c r="B40" s="18" t="s">
        <v>89</v>
      </c>
      <c r="F40" s="259"/>
      <c r="G40" s="390"/>
      <c r="H40" s="334"/>
      <c r="I40" s="87"/>
      <c r="T40" s="41"/>
      <c r="U40" s="337"/>
      <c r="V40" s="337"/>
      <c r="W40" s="129"/>
      <c r="X40" s="42"/>
      <c r="Y40" s="38"/>
      <c r="Z40" s="88"/>
      <c r="AF40" s="340"/>
      <c r="AG40" s="357"/>
      <c r="AH40" s="396"/>
    </row>
    <row r="41" spans="2:34" ht="12.75">
      <c r="B41" s="18" t="s">
        <v>90</v>
      </c>
      <c r="F41" s="259"/>
      <c r="G41" s="390"/>
      <c r="H41" s="334"/>
      <c r="I41" s="87"/>
      <c r="T41" s="41"/>
      <c r="U41" s="337"/>
      <c r="V41" s="337"/>
      <c r="W41" s="129"/>
      <c r="X41" s="42"/>
      <c r="Y41" s="38"/>
      <c r="Z41" s="88"/>
      <c r="AF41" s="340"/>
      <c r="AG41" s="357"/>
      <c r="AH41" s="396"/>
    </row>
    <row r="42" spans="2:34" ht="13.5" thickBot="1">
      <c r="B42" s="110" t="s">
        <v>91</v>
      </c>
      <c r="C42" s="111"/>
      <c r="D42" s="111"/>
      <c r="E42" s="111"/>
      <c r="F42" s="260"/>
      <c r="G42" s="391"/>
      <c r="H42" s="335"/>
      <c r="I42" s="130"/>
      <c r="J42" s="111"/>
      <c r="K42" s="111"/>
      <c r="L42" s="111"/>
      <c r="M42" s="111"/>
      <c r="N42" s="111"/>
      <c r="O42" s="112"/>
      <c r="P42" s="113"/>
      <c r="Q42" s="113"/>
      <c r="R42" s="113"/>
      <c r="S42" s="112"/>
      <c r="T42" s="113"/>
      <c r="U42" s="338"/>
      <c r="V42" s="338"/>
      <c r="W42" s="254"/>
      <c r="X42" s="255"/>
      <c r="Y42" s="257"/>
      <c r="Z42" s="212"/>
      <c r="AA42" s="113"/>
      <c r="AB42" s="113"/>
      <c r="AC42" s="113"/>
      <c r="AD42" s="113"/>
      <c r="AE42" s="113"/>
      <c r="AF42" s="348"/>
      <c r="AG42" s="358"/>
      <c r="AH42" s="397"/>
    </row>
    <row r="44" spans="1:35" ht="12.75">
      <c r="A44" s="183" t="s">
        <v>215</v>
      </c>
      <c r="B44" s="183"/>
      <c r="C44" s="188"/>
      <c r="D44" s="188"/>
      <c r="E44" s="188"/>
      <c r="F44" s="188"/>
      <c r="G44" s="188"/>
      <c r="H44" s="188"/>
      <c r="I44" s="188">
        <v>1</v>
      </c>
      <c r="J44" s="188"/>
      <c r="K44" s="188"/>
      <c r="L44" s="188"/>
      <c r="M44" s="188"/>
      <c r="N44" s="188"/>
      <c r="O44" s="188"/>
      <c r="P44" s="188"/>
      <c r="Q44" s="188">
        <v>1</v>
      </c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9"/>
      <c r="AI44" s="202">
        <f>SUM(C44:AH44)</f>
        <v>2</v>
      </c>
    </row>
    <row r="45" spans="1:35" ht="12.75">
      <c r="A45" s="183" t="s">
        <v>216</v>
      </c>
      <c r="B45" s="183" t="s">
        <v>221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>
        <v>1</v>
      </c>
      <c r="P45" s="188"/>
      <c r="Q45" s="188"/>
      <c r="R45" s="188"/>
      <c r="S45" s="188">
        <v>1</v>
      </c>
      <c r="T45" s="188">
        <v>1</v>
      </c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>
        <v>1</v>
      </c>
      <c r="AF45" s="188">
        <v>1</v>
      </c>
      <c r="AG45" s="188">
        <v>1</v>
      </c>
      <c r="AH45" s="189">
        <v>1</v>
      </c>
      <c r="AI45" s="202">
        <f aca="true" t="shared" si="0" ref="AI45:AI52">SUM(C45:AH45)</f>
        <v>7</v>
      </c>
    </row>
    <row r="46" spans="1:35" ht="12.75">
      <c r="A46" s="193"/>
      <c r="B46" s="183" t="s">
        <v>222</v>
      </c>
      <c r="C46" s="188"/>
      <c r="D46" s="188">
        <v>1</v>
      </c>
      <c r="E46" s="188">
        <v>1</v>
      </c>
      <c r="F46" s="188"/>
      <c r="G46" s="188"/>
      <c r="H46" s="188"/>
      <c r="I46" s="189">
        <v>2</v>
      </c>
      <c r="J46" s="195"/>
      <c r="K46" s="188"/>
      <c r="L46" s="188"/>
      <c r="M46" s="188"/>
      <c r="N46" s="188"/>
      <c r="O46" s="188"/>
      <c r="P46" s="188">
        <v>1</v>
      </c>
      <c r="Q46" s="188">
        <v>2</v>
      </c>
      <c r="R46" s="188"/>
      <c r="S46" s="188"/>
      <c r="T46" s="188"/>
      <c r="U46" s="188"/>
      <c r="V46" s="188"/>
      <c r="W46" s="188"/>
      <c r="X46" s="188"/>
      <c r="Y46" s="188"/>
      <c r="Z46" s="188">
        <v>1</v>
      </c>
      <c r="AA46" s="188">
        <v>1</v>
      </c>
      <c r="AB46" s="188"/>
      <c r="AC46" s="188">
        <v>1</v>
      </c>
      <c r="AD46" s="188"/>
      <c r="AE46" s="188"/>
      <c r="AF46" s="188"/>
      <c r="AG46" s="188"/>
      <c r="AH46" s="189"/>
      <c r="AI46" s="202">
        <f t="shared" si="0"/>
        <v>10</v>
      </c>
    </row>
    <row r="47" spans="1:35" ht="12.75">
      <c r="A47" s="192"/>
      <c r="B47" s="183" t="s">
        <v>223</v>
      </c>
      <c r="C47" s="188">
        <v>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9"/>
      <c r="AI47" s="202">
        <f t="shared" si="0"/>
        <v>2</v>
      </c>
    </row>
    <row r="48" spans="1:35" ht="33.75">
      <c r="A48" s="183" t="s">
        <v>217</v>
      </c>
      <c r="B48" s="183" t="s">
        <v>224</v>
      </c>
      <c r="C48" s="188">
        <v>3</v>
      </c>
      <c r="D48" s="188">
        <v>2</v>
      </c>
      <c r="E48" s="188">
        <v>2</v>
      </c>
      <c r="F48" s="188"/>
      <c r="G48" s="188"/>
      <c r="H48" s="188"/>
      <c r="I48" s="189">
        <v>2</v>
      </c>
      <c r="J48" s="195"/>
      <c r="K48" s="188"/>
      <c r="L48" s="188"/>
      <c r="M48" s="188"/>
      <c r="N48" s="188"/>
      <c r="O48" s="188"/>
      <c r="P48" s="188">
        <v>1</v>
      </c>
      <c r="Q48" s="188">
        <v>2</v>
      </c>
      <c r="R48" s="188"/>
      <c r="S48" s="188">
        <v>1</v>
      </c>
      <c r="T48" s="188"/>
      <c r="U48" s="188"/>
      <c r="V48" s="188"/>
      <c r="W48" s="189"/>
      <c r="X48" s="194"/>
      <c r="Y48" s="195"/>
      <c r="Z48" s="188">
        <v>2</v>
      </c>
      <c r="AA48" s="188">
        <v>2</v>
      </c>
      <c r="AB48" s="188"/>
      <c r="AC48" s="188">
        <v>1</v>
      </c>
      <c r="AD48" s="188"/>
      <c r="AE48" s="188">
        <v>1</v>
      </c>
      <c r="AF48" s="188">
        <v>1</v>
      </c>
      <c r="AG48" s="188">
        <v>1</v>
      </c>
      <c r="AH48" s="189">
        <v>1</v>
      </c>
      <c r="AI48" s="202">
        <f t="shared" si="0"/>
        <v>22</v>
      </c>
    </row>
    <row r="49" spans="1:35" ht="12.75">
      <c r="A49" s="183"/>
      <c r="B49" s="183" t="s">
        <v>225</v>
      </c>
      <c r="C49" s="188">
        <v>1</v>
      </c>
      <c r="D49" s="188">
        <v>1</v>
      </c>
      <c r="E49" s="188">
        <v>1</v>
      </c>
      <c r="F49" s="188"/>
      <c r="G49" s="188"/>
      <c r="H49" s="188"/>
      <c r="I49" s="188">
        <v>1</v>
      </c>
      <c r="J49" s="188"/>
      <c r="K49" s="188"/>
      <c r="L49" s="188"/>
      <c r="M49" s="188"/>
      <c r="N49" s="188"/>
      <c r="O49" s="188"/>
      <c r="P49" s="188"/>
      <c r="Q49" s="188">
        <v>1</v>
      </c>
      <c r="R49" s="188"/>
      <c r="S49" s="188"/>
      <c r="T49" s="188"/>
      <c r="U49" s="188"/>
      <c r="V49" s="188"/>
      <c r="W49" s="188"/>
      <c r="X49" s="188"/>
      <c r="Y49" s="188"/>
      <c r="Z49" s="188">
        <v>1</v>
      </c>
      <c r="AA49" s="188">
        <v>1</v>
      </c>
      <c r="AB49" s="188"/>
      <c r="AC49" s="188"/>
      <c r="AD49" s="188"/>
      <c r="AE49" s="188"/>
      <c r="AF49" s="188">
        <v>1</v>
      </c>
      <c r="AG49" s="188"/>
      <c r="AH49" s="189"/>
      <c r="AI49" s="202">
        <f t="shared" si="0"/>
        <v>8</v>
      </c>
    </row>
    <row r="50" spans="1:35" ht="22.5">
      <c r="A50" s="183" t="s">
        <v>218</v>
      </c>
      <c r="B50" s="183"/>
      <c r="C50" s="188">
        <v>1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9"/>
      <c r="AI50" s="202">
        <f t="shared" si="0"/>
        <v>1</v>
      </c>
    </row>
    <row r="51" spans="1:35" ht="12.75">
      <c r="A51" s="193" t="s">
        <v>219</v>
      </c>
      <c r="B51" s="193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205"/>
      <c r="AI51" s="203">
        <f t="shared" si="0"/>
        <v>0</v>
      </c>
    </row>
    <row r="52" spans="1:35" s="200" customFormat="1" ht="56.25">
      <c r="A52" s="184" t="s">
        <v>220</v>
      </c>
      <c r="B52" s="184"/>
      <c r="C52" s="196">
        <f>(C4*0.75/5)+2</f>
        <v>69.5</v>
      </c>
      <c r="D52" s="196">
        <f>(D4*0.75/5)+2</f>
        <v>32</v>
      </c>
      <c r="E52" s="196">
        <f>(E4*0.75/5)+2</f>
        <v>32</v>
      </c>
      <c r="F52" s="196"/>
      <c r="G52" s="196"/>
      <c r="H52" s="196"/>
      <c r="I52" s="196">
        <f>(I4*0.75/5)+2</f>
        <v>24.5</v>
      </c>
      <c r="J52" s="196">
        <f>(J4*0.75/5)+2</f>
        <v>14</v>
      </c>
      <c r="K52" s="196"/>
      <c r="L52" s="196"/>
      <c r="M52" s="196"/>
      <c r="N52" s="196"/>
      <c r="O52" s="196">
        <f>(O4*0.75/5)+2</f>
        <v>7.4</v>
      </c>
      <c r="P52" s="196">
        <f aca="true" t="shared" si="1" ref="P52:AH52">(P4*0.75/5)+2</f>
        <v>11</v>
      </c>
      <c r="Q52" s="196">
        <f t="shared" si="1"/>
        <v>11</v>
      </c>
      <c r="R52" s="196">
        <f t="shared" si="1"/>
        <v>11</v>
      </c>
      <c r="S52" s="196">
        <f>(S4*0.5/5)+1</f>
        <v>3</v>
      </c>
      <c r="T52" s="196">
        <f>(T4*0.75/5)</f>
        <v>2.1</v>
      </c>
      <c r="U52" s="196"/>
      <c r="V52" s="196"/>
      <c r="W52" s="196"/>
      <c r="X52" s="196"/>
      <c r="Y52" s="196"/>
      <c r="Z52" s="196">
        <f t="shared" si="1"/>
        <v>36.5</v>
      </c>
      <c r="AA52" s="196">
        <f t="shared" si="1"/>
        <v>20</v>
      </c>
      <c r="AB52" s="196"/>
      <c r="AC52" s="196">
        <f t="shared" si="1"/>
        <v>14</v>
      </c>
      <c r="AD52" s="196"/>
      <c r="AE52" s="196">
        <f t="shared" si="1"/>
        <v>10.4</v>
      </c>
      <c r="AF52" s="196">
        <f t="shared" si="1"/>
        <v>9.5</v>
      </c>
      <c r="AG52" s="196">
        <f t="shared" si="1"/>
        <v>9.5</v>
      </c>
      <c r="AH52" s="196">
        <f t="shared" si="1"/>
        <v>9.5</v>
      </c>
      <c r="AI52" s="203">
        <f t="shared" si="0"/>
        <v>326.9</v>
      </c>
    </row>
    <row r="53" spans="3:34" ht="12.75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</row>
    <row r="54" spans="3:34" ht="12.75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</row>
    <row r="55" spans="3:35" s="88" customFormat="1" ht="12.75">
      <c r="C55" s="137" t="s">
        <v>194</v>
      </c>
      <c r="D55" s="138"/>
      <c r="E55" s="87"/>
      <c r="F55" s="138"/>
      <c r="G55" s="87"/>
      <c r="H55" s="138"/>
      <c r="I55" s="87"/>
      <c r="J55" s="87"/>
      <c r="K55" s="87"/>
      <c r="L55" s="87"/>
      <c r="M55" s="87"/>
      <c r="N55" s="87"/>
      <c r="O55" s="87"/>
      <c r="P55" s="87"/>
      <c r="AI55" s="204"/>
    </row>
    <row r="56" spans="2:35" s="88" customFormat="1" ht="12.75">
      <c r="B56" s="137"/>
      <c r="C56" s="138"/>
      <c r="D56" s="138"/>
      <c r="E56" s="87"/>
      <c r="F56" s="138"/>
      <c r="G56" s="87"/>
      <c r="H56" s="138"/>
      <c r="I56" s="87"/>
      <c r="J56" s="87"/>
      <c r="K56" s="87"/>
      <c r="L56" s="87"/>
      <c r="M56" s="87"/>
      <c r="N56" s="87"/>
      <c r="O56" s="87"/>
      <c r="P56" s="87"/>
      <c r="AI56" s="204"/>
    </row>
    <row r="57" spans="2:35" s="88" customFormat="1" ht="12.75">
      <c r="B57" s="137"/>
      <c r="C57" s="138" t="s">
        <v>195</v>
      </c>
      <c r="D57" s="138"/>
      <c r="E57" s="87"/>
      <c r="F57" s="138"/>
      <c r="G57" s="87"/>
      <c r="H57" s="138"/>
      <c r="I57" s="138" t="s">
        <v>196</v>
      </c>
      <c r="J57" s="87"/>
      <c r="K57" s="87"/>
      <c r="L57" s="87"/>
      <c r="M57" s="87"/>
      <c r="N57" s="87"/>
      <c r="O57" s="87"/>
      <c r="P57" s="87"/>
      <c r="AI57" s="204"/>
    </row>
    <row r="58" spans="2:35" s="88" customFormat="1" ht="12.75">
      <c r="B58" s="137"/>
      <c r="C58" s="138"/>
      <c r="D58" s="138"/>
      <c r="E58" s="87"/>
      <c r="F58" s="138"/>
      <c r="G58" s="87"/>
      <c r="H58" s="138"/>
      <c r="I58" s="138"/>
      <c r="J58" s="87"/>
      <c r="K58" s="87"/>
      <c r="L58" s="87"/>
      <c r="M58" s="87"/>
      <c r="N58" s="87"/>
      <c r="O58" s="87"/>
      <c r="P58" s="87"/>
      <c r="AI58" s="204"/>
    </row>
    <row r="59" spans="2:35" s="88" customFormat="1" ht="12.75">
      <c r="B59" s="137"/>
      <c r="C59" s="138" t="s">
        <v>197</v>
      </c>
      <c r="D59" s="138"/>
      <c r="E59" s="87"/>
      <c r="F59" s="138"/>
      <c r="G59" s="87"/>
      <c r="H59" s="138"/>
      <c r="I59" s="138" t="s">
        <v>198</v>
      </c>
      <c r="J59" s="87"/>
      <c r="K59" s="87"/>
      <c r="L59" s="87"/>
      <c r="M59" s="87"/>
      <c r="N59" s="87"/>
      <c r="O59" s="87"/>
      <c r="P59" s="87"/>
      <c r="AI59" s="204"/>
    </row>
    <row r="60" spans="2:35" s="88" customFormat="1" ht="12.75">
      <c r="B60" s="137"/>
      <c r="C60" s="138" t="s">
        <v>199</v>
      </c>
      <c r="D60" s="138"/>
      <c r="E60" s="87"/>
      <c r="F60" s="138"/>
      <c r="G60" s="87"/>
      <c r="H60" s="138"/>
      <c r="I60" s="138" t="s">
        <v>200</v>
      </c>
      <c r="J60" s="87"/>
      <c r="K60" s="87"/>
      <c r="L60" s="87"/>
      <c r="M60" s="87"/>
      <c r="N60" s="87"/>
      <c r="O60" s="87"/>
      <c r="P60" s="87"/>
      <c r="AI60" s="204"/>
    </row>
    <row r="61" spans="2:35" s="88" customFormat="1" ht="12.75">
      <c r="B61" s="137"/>
      <c r="C61" s="138" t="s">
        <v>201</v>
      </c>
      <c r="D61" s="138"/>
      <c r="E61" s="87"/>
      <c r="F61" s="138"/>
      <c r="G61" s="87"/>
      <c r="H61" s="138"/>
      <c r="I61" s="138" t="s">
        <v>202</v>
      </c>
      <c r="J61" s="87"/>
      <c r="K61" s="87"/>
      <c r="L61" s="87"/>
      <c r="M61" s="87"/>
      <c r="N61" s="87"/>
      <c r="O61" s="87"/>
      <c r="P61" s="87"/>
      <c r="AI61" s="204"/>
    </row>
    <row r="62" spans="2:35" s="88" customFormat="1" ht="12.75">
      <c r="B62" s="137"/>
      <c r="C62" s="138" t="s">
        <v>203</v>
      </c>
      <c r="D62" s="138"/>
      <c r="E62" s="87"/>
      <c r="F62" s="138"/>
      <c r="G62" s="87"/>
      <c r="H62" s="138"/>
      <c r="I62" s="138" t="s">
        <v>204</v>
      </c>
      <c r="J62" s="87"/>
      <c r="K62" s="87"/>
      <c r="L62" s="87"/>
      <c r="M62" s="87"/>
      <c r="N62" s="87"/>
      <c r="O62" s="87"/>
      <c r="P62" s="87"/>
      <c r="AI62" s="204"/>
    </row>
    <row r="63" spans="2:35" s="88" customFormat="1" ht="12.75">
      <c r="B63" s="137"/>
      <c r="C63" s="138" t="s">
        <v>205</v>
      </c>
      <c r="D63" s="138"/>
      <c r="E63" s="87"/>
      <c r="F63" s="138"/>
      <c r="G63" s="87"/>
      <c r="H63" s="138"/>
      <c r="I63" s="138" t="s">
        <v>206</v>
      </c>
      <c r="J63" s="87"/>
      <c r="K63" s="87"/>
      <c r="L63" s="87"/>
      <c r="M63" s="87"/>
      <c r="N63" s="87"/>
      <c r="O63" s="87"/>
      <c r="P63" s="87"/>
      <c r="AI63" s="204"/>
    </row>
    <row r="64" spans="2:35" s="88" customFormat="1" ht="12.75">
      <c r="B64" s="137"/>
      <c r="C64" s="138" t="s">
        <v>207</v>
      </c>
      <c r="D64" s="138"/>
      <c r="E64" s="87"/>
      <c r="F64" s="138"/>
      <c r="G64" s="87"/>
      <c r="H64" s="138"/>
      <c r="I64" s="138" t="s">
        <v>208</v>
      </c>
      <c r="J64" s="87"/>
      <c r="K64" s="87"/>
      <c r="L64" s="87"/>
      <c r="M64" s="87"/>
      <c r="N64" s="87"/>
      <c r="O64" s="87"/>
      <c r="P64" s="87"/>
      <c r="AI64" s="204"/>
    </row>
    <row r="65" spans="2:35" s="88" customFormat="1" ht="12.75">
      <c r="B65" s="137"/>
      <c r="C65" s="138" t="s">
        <v>209</v>
      </c>
      <c r="D65" s="138"/>
      <c r="E65" s="87"/>
      <c r="F65" s="138"/>
      <c r="G65" s="87"/>
      <c r="H65" s="138"/>
      <c r="I65" s="138" t="s">
        <v>210</v>
      </c>
      <c r="J65" s="87"/>
      <c r="K65" s="87"/>
      <c r="L65" s="87"/>
      <c r="M65" s="87"/>
      <c r="N65" s="87"/>
      <c r="O65" s="87"/>
      <c r="P65" s="87"/>
      <c r="AI65" s="204"/>
    </row>
    <row r="66" spans="2:35" s="88" customFormat="1" ht="12.75">
      <c r="B66" s="137"/>
      <c r="C66" s="138" t="s">
        <v>211</v>
      </c>
      <c r="D66" s="138"/>
      <c r="E66" s="138"/>
      <c r="F66" s="138"/>
      <c r="G66" s="138"/>
      <c r="H66" s="138"/>
      <c r="I66" s="138"/>
      <c r="J66" s="87"/>
      <c r="K66" s="87"/>
      <c r="L66" s="87"/>
      <c r="M66" s="87"/>
      <c r="N66" s="87"/>
      <c r="O66" s="87"/>
      <c r="P66" s="87"/>
      <c r="AI66" s="204"/>
    </row>
    <row r="67" spans="2:35" s="88" customFormat="1" ht="12.75">
      <c r="B67" s="108"/>
      <c r="C67" s="138" t="s">
        <v>212</v>
      </c>
      <c r="D67" s="87"/>
      <c r="E67" s="87"/>
      <c r="F67" s="87"/>
      <c r="G67" s="87"/>
      <c r="H67" s="87"/>
      <c r="I67" s="138" t="s">
        <v>213</v>
      </c>
      <c r="J67" s="87"/>
      <c r="K67" s="87"/>
      <c r="L67" s="87"/>
      <c r="M67" s="87"/>
      <c r="N67" s="87"/>
      <c r="O67" s="87"/>
      <c r="P67" s="87"/>
      <c r="AI67" s="204"/>
    </row>
  </sheetData>
  <mergeCells count="67">
    <mergeCell ref="AH12:AH19"/>
    <mergeCell ref="Z27:Z30"/>
    <mergeCell ref="AA27:AB38"/>
    <mergeCell ref="AC27:AD38"/>
    <mergeCell ref="AF32:AF42"/>
    <mergeCell ref="AG32:AG42"/>
    <mergeCell ref="AH32:AH42"/>
    <mergeCell ref="AE33:AE38"/>
    <mergeCell ref="I12:I16"/>
    <mergeCell ref="I22:J31"/>
    <mergeCell ref="C18:E19"/>
    <mergeCell ref="C22:E25"/>
    <mergeCell ref="C27:C30"/>
    <mergeCell ref="F9:F33"/>
    <mergeCell ref="C33:C35"/>
    <mergeCell ref="G9:G42"/>
    <mergeCell ref="C36:C38"/>
    <mergeCell ref="C1:E1"/>
    <mergeCell ref="F1:G1"/>
    <mergeCell ref="F2:G2"/>
    <mergeCell ref="C7:E7"/>
    <mergeCell ref="C5:C6"/>
    <mergeCell ref="W2:AB2"/>
    <mergeCell ref="I1:J1"/>
    <mergeCell ref="K1:N1"/>
    <mergeCell ref="Q1:R1"/>
    <mergeCell ref="W1:AH1"/>
    <mergeCell ref="AC2:AH2"/>
    <mergeCell ref="I2:J2"/>
    <mergeCell ref="K2:N2"/>
    <mergeCell ref="Q2:R2"/>
    <mergeCell ref="D27:D38"/>
    <mergeCell ref="E27:E38"/>
    <mergeCell ref="D5:D6"/>
    <mergeCell ref="E5:E6"/>
    <mergeCell ref="S27:S30"/>
    <mergeCell ref="T10:T11"/>
    <mergeCell ref="AA4:AB4"/>
    <mergeCell ref="Q5:Q6"/>
    <mergeCell ref="Z5:Z6"/>
    <mergeCell ref="W9:W27"/>
    <mergeCell ref="X9:X27"/>
    <mergeCell ref="Y9:Y27"/>
    <mergeCell ref="AH27:AH30"/>
    <mergeCell ref="O33:O38"/>
    <mergeCell ref="AF22:AG31"/>
    <mergeCell ref="AF7:AG7"/>
    <mergeCell ref="W7:Y7"/>
    <mergeCell ref="O27:O30"/>
    <mergeCell ref="P22:P25"/>
    <mergeCell ref="P27:P30"/>
    <mergeCell ref="T12:T19"/>
    <mergeCell ref="T22:T39"/>
    <mergeCell ref="AC4:AD4"/>
    <mergeCell ref="AC7:AD7"/>
    <mergeCell ref="AE27:AE30"/>
    <mergeCell ref="AG12:AG19"/>
    <mergeCell ref="H9:H42"/>
    <mergeCell ref="U10:U42"/>
    <mergeCell ref="V10:V42"/>
    <mergeCell ref="AA7:AB7"/>
    <mergeCell ref="P33:P38"/>
    <mergeCell ref="Q12:R16"/>
    <mergeCell ref="Q22:R31"/>
    <mergeCell ref="L7:M7"/>
    <mergeCell ref="Q7:R7"/>
    <mergeCell ref="I7:J7"/>
  </mergeCells>
  <printOptions/>
  <pageMargins left="0.5" right="0.5" top="1" bottom="1" header="0.5" footer="0.5"/>
  <pageSetup fitToWidth="2" fitToHeight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9"/>
  <sheetViews>
    <sheetView zoomScale="75" zoomScaleNormal="75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52" sqref="Y52"/>
    </sheetView>
  </sheetViews>
  <sheetFormatPr defaultColWidth="9.140625" defaultRowHeight="12.75"/>
  <cols>
    <col min="1" max="1" width="10.7109375" style="15" customWidth="1"/>
    <col min="2" max="2" width="10.7109375" style="56" customWidth="1"/>
    <col min="3" max="6" width="10.7109375" style="23" customWidth="1"/>
    <col min="7" max="8" width="10.7109375" style="10" customWidth="1"/>
    <col min="9" max="13" width="10.7109375" style="23" customWidth="1"/>
    <col min="14" max="16" width="10.7109375" style="10" customWidth="1"/>
    <col min="17" max="17" width="10.7109375" style="23" customWidth="1"/>
    <col min="18" max="22" width="10.7109375" style="10" customWidth="1"/>
    <col min="23" max="33" width="10.7109375" style="23" customWidth="1"/>
    <col min="34" max="34" width="10.7109375" style="10" customWidth="1"/>
    <col min="35" max="16384" width="10.7109375" style="15" customWidth="1"/>
  </cols>
  <sheetData>
    <row r="1" spans="2:34" ht="13.5" thickBot="1">
      <c r="B1" s="2"/>
      <c r="C1" s="320" t="s">
        <v>37</v>
      </c>
      <c r="D1" s="321"/>
      <c r="E1" s="322"/>
      <c r="F1" s="320" t="s">
        <v>41</v>
      </c>
      <c r="G1" s="321"/>
      <c r="H1" s="28"/>
      <c r="I1" s="325" t="s">
        <v>45</v>
      </c>
      <c r="J1" s="326"/>
      <c r="K1" s="332" t="s">
        <v>48</v>
      </c>
      <c r="L1" s="325"/>
      <c r="M1" s="325"/>
      <c r="N1" s="325"/>
      <c r="O1" s="35"/>
      <c r="P1" s="39"/>
      <c r="Q1" s="315" t="s">
        <v>55</v>
      </c>
      <c r="R1" s="315"/>
      <c r="S1" s="47"/>
      <c r="T1" s="47"/>
      <c r="U1" s="47"/>
      <c r="V1" s="49"/>
      <c r="W1" s="317" t="s">
        <v>62</v>
      </c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8"/>
    </row>
    <row r="2" spans="1:34" ht="12.75">
      <c r="A2" t="s">
        <v>491</v>
      </c>
      <c r="B2" s="2"/>
      <c r="C2" s="20"/>
      <c r="D2" s="20">
        <v>900</v>
      </c>
      <c r="E2" s="20"/>
      <c r="F2" s="323">
        <v>80</v>
      </c>
      <c r="G2" s="324"/>
      <c r="H2" s="20"/>
      <c r="I2" s="327" t="s">
        <v>190</v>
      </c>
      <c r="J2" s="328"/>
      <c r="K2" s="333">
        <v>240</v>
      </c>
      <c r="L2" s="327"/>
      <c r="M2" s="327"/>
      <c r="N2" s="327"/>
      <c r="O2" s="29"/>
      <c r="P2" s="31"/>
      <c r="Q2" s="316">
        <v>120</v>
      </c>
      <c r="R2" s="316"/>
      <c r="S2" s="48"/>
      <c r="T2" s="48"/>
      <c r="U2" s="48"/>
      <c r="V2" s="50"/>
      <c r="W2" s="317" t="s">
        <v>92</v>
      </c>
      <c r="X2" s="317"/>
      <c r="Y2" s="317"/>
      <c r="Z2" s="317"/>
      <c r="AA2" s="317"/>
      <c r="AB2" s="318"/>
      <c r="AC2" s="319" t="s">
        <v>93</v>
      </c>
      <c r="AD2" s="317"/>
      <c r="AE2" s="317"/>
      <c r="AF2" s="317"/>
      <c r="AG2" s="317"/>
      <c r="AH2" s="318"/>
    </row>
    <row r="3" spans="2:34" s="1" customFormat="1" ht="12.75">
      <c r="B3" s="3"/>
      <c r="C3" s="243" t="s">
        <v>38</v>
      </c>
      <c r="D3" s="243" t="s">
        <v>39</v>
      </c>
      <c r="E3" s="243" t="s">
        <v>40</v>
      </c>
      <c r="F3" s="243" t="s">
        <v>42</v>
      </c>
      <c r="G3" s="243" t="s">
        <v>43</v>
      </c>
      <c r="H3" s="243" t="s">
        <v>44</v>
      </c>
      <c r="I3" s="244" t="s">
        <v>46</v>
      </c>
      <c r="J3" s="244" t="s">
        <v>47</v>
      </c>
      <c r="K3" s="244" t="s">
        <v>49</v>
      </c>
      <c r="L3" s="244" t="s">
        <v>50</v>
      </c>
      <c r="M3" s="244" t="s">
        <v>51</v>
      </c>
      <c r="N3" s="244" t="s">
        <v>52</v>
      </c>
      <c r="O3" s="245" t="s">
        <v>53</v>
      </c>
      <c r="P3" s="246" t="s">
        <v>54</v>
      </c>
      <c r="Q3" s="247" t="s">
        <v>56</v>
      </c>
      <c r="R3" s="247" t="s">
        <v>57</v>
      </c>
      <c r="S3" s="248" t="s">
        <v>58</v>
      </c>
      <c r="T3" s="249" t="s">
        <v>59</v>
      </c>
      <c r="U3" s="249" t="s">
        <v>60</v>
      </c>
      <c r="V3" s="247" t="s">
        <v>61</v>
      </c>
      <c r="W3" s="106" t="s">
        <v>94</v>
      </c>
      <c r="X3" s="106" t="s">
        <v>95</v>
      </c>
      <c r="Y3" s="106" t="s">
        <v>96</v>
      </c>
      <c r="Z3" s="106" t="s">
        <v>105</v>
      </c>
      <c r="AA3" s="106" t="s">
        <v>97</v>
      </c>
      <c r="AB3" s="106" t="s">
        <v>98</v>
      </c>
      <c r="AC3" s="106" t="s">
        <v>99</v>
      </c>
      <c r="AD3" s="106" t="s">
        <v>100</v>
      </c>
      <c r="AE3" s="106" t="s">
        <v>101</v>
      </c>
      <c r="AF3" s="106" t="s">
        <v>102</v>
      </c>
      <c r="AG3" s="106" t="s">
        <v>103</v>
      </c>
      <c r="AH3" s="250" t="s">
        <v>104</v>
      </c>
    </row>
    <row r="4" spans="2:35" ht="13.5" thickBot="1">
      <c r="B4" s="2"/>
      <c r="C4" s="21">
        <v>450</v>
      </c>
      <c r="D4" s="21">
        <v>200</v>
      </c>
      <c r="E4" s="21">
        <v>200</v>
      </c>
      <c r="F4" s="21">
        <f>'Agenda  V7'!G61</f>
        <v>20</v>
      </c>
      <c r="G4" s="21">
        <f>'Agenda  V7'!G72</f>
        <v>20</v>
      </c>
      <c r="H4" s="21">
        <f>'Agenda  V7'!G80</f>
        <v>20</v>
      </c>
      <c r="I4" s="32">
        <v>150</v>
      </c>
      <c r="J4" s="32">
        <v>80</v>
      </c>
      <c r="K4" s="31">
        <v>50</v>
      </c>
      <c r="L4" s="32">
        <v>70</v>
      </c>
      <c r="M4" s="32">
        <v>70</v>
      </c>
      <c r="N4" s="32">
        <v>70</v>
      </c>
      <c r="O4" s="30">
        <v>36</v>
      </c>
      <c r="P4" s="32">
        <v>60</v>
      </c>
      <c r="Q4" s="46">
        <v>60</v>
      </c>
      <c r="R4" s="46">
        <v>60</v>
      </c>
      <c r="S4" s="44">
        <v>50</v>
      </c>
      <c r="T4" s="44">
        <v>14</v>
      </c>
      <c r="U4" s="44">
        <v>14</v>
      </c>
      <c r="V4" s="46">
        <v>20</v>
      </c>
      <c r="W4" s="54">
        <v>35</v>
      </c>
      <c r="X4" s="54">
        <v>30</v>
      </c>
      <c r="Y4" s="54">
        <v>35</v>
      </c>
      <c r="Z4" s="54">
        <v>230</v>
      </c>
      <c r="AA4" s="269">
        <v>120</v>
      </c>
      <c r="AB4" s="270"/>
      <c r="AC4" s="269">
        <v>80</v>
      </c>
      <c r="AD4" s="268"/>
      <c r="AE4" s="54">
        <v>56</v>
      </c>
      <c r="AF4" s="54">
        <v>50</v>
      </c>
      <c r="AG4" s="54">
        <v>50</v>
      </c>
      <c r="AH4" s="52">
        <v>50</v>
      </c>
      <c r="AI4" s="186"/>
    </row>
    <row r="5" spans="1:34" ht="13.5" customHeight="1" thickBot="1">
      <c r="A5" s="1" t="s">
        <v>177</v>
      </c>
      <c r="B5" s="18" t="s">
        <v>183</v>
      </c>
      <c r="C5" s="376" t="s">
        <v>174</v>
      </c>
      <c r="D5" s="376" t="s">
        <v>174</v>
      </c>
      <c r="E5" s="376" t="s">
        <v>174</v>
      </c>
      <c r="F5" s="89" t="str">
        <f>'Agenda  V7'!E61</f>
        <v>BR</v>
      </c>
      <c r="G5" s="89" t="str">
        <f>'Agenda  V7'!E72</f>
        <v>BR</v>
      </c>
      <c r="H5" s="132" t="str">
        <f>'Agenda  V7'!E80</f>
        <v>BR</v>
      </c>
      <c r="I5" s="405" t="s">
        <v>174</v>
      </c>
      <c r="J5" s="133" t="s">
        <v>185</v>
      </c>
      <c r="K5" s="90" t="s">
        <v>180</v>
      </c>
      <c r="L5" s="90" t="s">
        <v>180</v>
      </c>
      <c r="M5" s="90" t="s">
        <v>180</v>
      </c>
      <c r="N5" s="90" t="s">
        <v>180</v>
      </c>
      <c r="O5" s="90" t="s">
        <v>180</v>
      </c>
      <c r="P5" s="91" t="s">
        <v>180</v>
      </c>
      <c r="Q5" s="372" t="s">
        <v>181</v>
      </c>
      <c r="R5" s="94" t="s">
        <v>182</v>
      </c>
      <c r="S5" s="95" t="s">
        <v>180</v>
      </c>
      <c r="T5" s="96" t="s">
        <v>173</v>
      </c>
      <c r="U5" s="96" t="s">
        <v>173</v>
      </c>
      <c r="V5" s="96" t="s">
        <v>173</v>
      </c>
      <c r="W5" s="98" t="s">
        <v>180</v>
      </c>
      <c r="X5" s="99" t="s">
        <v>180</v>
      </c>
      <c r="Y5" s="100" t="s">
        <v>180</v>
      </c>
      <c r="Z5" s="374" t="s">
        <v>174</v>
      </c>
      <c r="AA5" s="101"/>
      <c r="AB5" s="102"/>
      <c r="AC5" s="102"/>
      <c r="AD5" s="102"/>
      <c r="AE5" s="251" t="s">
        <v>180</v>
      </c>
      <c r="AF5" s="99" t="s">
        <v>180</v>
      </c>
      <c r="AG5" s="99" t="s">
        <v>180</v>
      </c>
      <c r="AH5" s="99" t="s">
        <v>180</v>
      </c>
    </row>
    <row r="6" spans="2:34" ht="13.5" thickBot="1">
      <c r="B6" s="2"/>
      <c r="C6" s="377"/>
      <c r="D6" s="377"/>
      <c r="E6" s="377"/>
      <c r="F6" s="20"/>
      <c r="G6" s="20"/>
      <c r="H6" s="20"/>
      <c r="I6" s="282"/>
      <c r="J6" s="7"/>
      <c r="K6" s="7"/>
      <c r="L6" s="31"/>
      <c r="M6" s="31"/>
      <c r="N6" s="31"/>
      <c r="O6" s="92"/>
      <c r="P6" s="93"/>
      <c r="Q6" s="373"/>
      <c r="R6" s="11"/>
      <c r="S6" s="48"/>
      <c r="T6" s="48"/>
      <c r="U6" s="48"/>
      <c r="V6" s="50"/>
      <c r="W6" s="102"/>
      <c r="X6" s="102"/>
      <c r="Y6" s="102"/>
      <c r="Z6" s="375"/>
      <c r="AA6" s="101"/>
      <c r="AB6" s="102"/>
      <c r="AC6" s="102"/>
      <c r="AD6" s="102"/>
      <c r="AE6" s="102"/>
      <c r="AF6" s="102"/>
      <c r="AG6" s="102"/>
      <c r="AH6" s="103"/>
    </row>
    <row r="7" spans="2:34" ht="13.5" thickBot="1">
      <c r="B7" s="18" t="s">
        <v>184</v>
      </c>
      <c r="C7" s="271" t="s">
        <v>175</v>
      </c>
      <c r="D7" s="272"/>
      <c r="E7" s="273"/>
      <c r="F7" s="20"/>
      <c r="G7" s="20"/>
      <c r="H7" s="20"/>
      <c r="I7" s="274" t="s">
        <v>174</v>
      </c>
      <c r="J7" s="275"/>
      <c r="K7" s="31"/>
      <c r="L7" s="274" t="s">
        <v>174</v>
      </c>
      <c r="M7" s="275"/>
      <c r="N7" s="31"/>
      <c r="O7" s="92"/>
      <c r="P7" s="93"/>
      <c r="Q7" s="276" t="s">
        <v>181</v>
      </c>
      <c r="R7" s="277"/>
      <c r="S7" s="97"/>
      <c r="T7" s="48"/>
      <c r="U7" s="48"/>
      <c r="V7" s="50"/>
      <c r="W7" s="300" t="s">
        <v>174</v>
      </c>
      <c r="X7" s="301"/>
      <c r="Y7" s="302"/>
      <c r="Z7" s="102"/>
      <c r="AA7" s="303" t="s">
        <v>179</v>
      </c>
      <c r="AB7" s="304"/>
      <c r="AC7" s="303" t="s">
        <v>179</v>
      </c>
      <c r="AD7" s="304"/>
      <c r="AE7" s="101"/>
      <c r="AF7" s="102"/>
      <c r="AG7" s="102"/>
      <c r="AH7" s="103"/>
    </row>
    <row r="8" spans="1:35" ht="22.5">
      <c r="A8" s="183" t="s">
        <v>214</v>
      </c>
      <c r="B8" s="183" t="s">
        <v>483</v>
      </c>
      <c r="C8" s="188" t="s">
        <v>530</v>
      </c>
      <c r="D8" s="188">
        <v>20</v>
      </c>
      <c r="E8" s="188">
        <v>25</v>
      </c>
      <c r="F8" s="188">
        <v>7</v>
      </c>
      <c r="G8" s="188">
        <v>17</v>
      </c>
      <c r="H8" s="188">
        <v>11</v>
      </c>
      <c r="I8" s="188">
        <v>19</v>
      </c>
      <c r="J8" s="188">
        <v>22</v>
      </c>
      <c r="K8" s="188">
        <v>14</v>
      </c>
      <c r="L8" s="188">
        <v>9</v>
      </c>
      <c r="M8" s="188">
        <v>18</v>
      </c>
      <c r="N8" s="188">
        <v>15</v>
      </c>
      <c r="O8" s="188">
        <v>5</v>
      </c>
      <c r="P8" s="188">
        <v>4</v>
      </c>
      <c r="Q8" s="188">
        <v>26</v>
      </c>
      <c r="R8" s="188">
        <v>12</v>
      </c>
      <c r="S8" s="188">
        <v>6</v>
      </c>
      <c r="T8" s="188">
        <v>27</v>
      </c>
      <c r="U8" s="188"/>
      <c r="V8" s="188"/>
      <c r="W8" s="188">
        <v>10</v>
      </c>
      <c r="X8" s="188"/>
      <c r="Y8" s="188"/>
      <c r="Z8" s="188">
        <v>21</v>
      </c>
      <c r="AA8" s="188">
        <v>16</v>
      </c>
      <c r="AB8" s="188"/>
      <c r="AC8" s="188">
        <f>'Agenda  V7'!F43</f>
        <v>13</v>
      </c>
      <c r="AD8" s="188"/>
      <c r="AE8" s="188">
        <v>8</v>
      </c>
      <c r="AF8" s="188">
        <v>1</v>
      </c>
      <c r="AG8" s="188">
        <v>3</v>
      </c>
      <c r="AH8" s="189">
        <v>2</v>
      </c>
      <c r="AI8" s="202"/>
    </row>
    <row r="9" spans="1:15" ht="13.5" thickBot="1">
      <c r="A9" s="15" t="s">
        <v>0</v>
      </c>
      <c r="B9" s="56" t="s">
        <v>1</v>
      </c>
      <c r="C9" s="27"/>
      <c r="D9" s="67"/>
      <c r="E9" s="27"/>
      <c r="F9" s="239"/>
      <c r="G9" s="239"/>
      <c r="H9" s="77"/>
      <c r="I9" s="67"/>
      <c r="J9" s="67"/>
      <c r="K9" s="27"/>
      <c r="L9" s="27"/>
      <c r="M9" s="27"/>
      <c r="N9" s="8"/>
      <c r="O9" s="69"/>
    </row>
    <row r="10" spans="1:50" ht="12.75">
      <c r="A10" s="58" t="s">
        <v>32</v>
      </c>
      <c r="B10" s="59" t="s">
        <v>3</v>
      </c>
      <c r="C10" s="27"/>
      <c r="D10" s="27"/>
      <c r="E10" s="27"/>
      <c r="F10" s="409" t="s">
        <v>129</v>
      </c>
      <c r="G10" s="105"/>
      <c r="H10" s="77"/>
      <c r="I10" s="27"/>
      <c r="J10" s="27"/>
      <c r="K10" s="27"/>
      <c r="L10" s="27"/>
      <c r="M10" s="27"/>
      <c r="N10" s="68"/>
      <c r="U10" s="280" t="s">
        <v>193</v>
      </c>
      <c r="V10" s="280" t="s">
        <v>515</v>
      </c>
      <c r="W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s="62" customFormat="1" ht="13.5" thickBot="1">
      <c r="A11" s="60">
        <v>37824</v>
      </c>
      <c r="B11" s="61" t="s">
        <v>2</v>
      </c>
      <c r="C11" s="27"/>
      <c r="D11" s="27"/>
      <c r="E11" s="27"/>
      <c r="F11" s="410"/>
      <c r="G11" s="105"/>
      <c r="H11" s="77"/>
      <c r="I11" s="27"/>
      <c r="J11" s="27"/>
      <c r="K11" s="27"/>
      <c r="L11" s="27"/>
      <c r="M11" s="27"/>
      <c r="N11" s="68"/>
      <c r="O11" s="8"/>
      <c r="P11" s="8"/>
      <c r="Q11" s="27"/>
      <c r="R11" s="8"/>
      <c r="S11" s="8"/>
      <c r="U11" s="281"/>
      <c r="V11" s="281"/>
      <c r="W11" s="16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8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s="62" customFormat="1" ht="12.75">
      <c r="A12" s="63"/>
      <c r="B12" s="61" t="s">
        <v>4</v>
      </c>
      <c r="C12" s="341" t="s">
        <v>110</v>
      </c>
      <c r="D12" s="341" t="s">
        <v>112</v>
      </c>
      <c r="E12" s="27"/>
      <c r="F12" s="239"/>
      <c r="G12" s="361" t="s">
        <v>114</v>
      </c>
      <c r="H12" s="406" t="s">
        <v>127</v>
      </c>
      <c r="I12" s="346" t="s">
        <v>115</v>
      </c>
      <c r="J12" s="16"/>
      <c r="K12" s="336" t="s">
        <v>117</v>
      </c>
      <c r="L12" s="339" t="s">
        <v>119</v>
      </c>
      <c r="M12" s="381"/>
      <c r="N12" s="401" t="s">
        <v>122</v>
      </c>
      <c r="O12" s="336" t="s">
        <v>123</v>
      </c>
      <c r="P12" s="336" t="s">
        <v>124</v>
      </c>
      <c r="Q12" s="336" t="s">
        <v>125</v>
      </c>
      <c r="R12" s="339" t="s">
        <v>126</v>
      </c>
      <c r="T12" s="341" t="s">
        <v>130</v>
      </c>
      <c r="U12" s="281"/>
      <c r="V12" s="281"/>
      <c r="W12" s="336" t="s">
        <v>518</v>
      </c>
      <c r="Y12" s="258"/>
      <c r="Z12" s="336" t="s">
        <v>106</v>
      </c>
      <c r="AA12" s="16"/>
      <c r="AB12" s="27"/>
      <c r="AC12" s="339" t="s">
        <v>108</v>
      </c>
      <c r="AD12" s="346"/>
      <c r="AE12" s="402" t="s">
        <v>493</v>
      </c>
      <c r="AF12" s="336" t="s">
        <v>85</v>
      </c>
      <c r="AG12" s="381" t="s">
        <v>87</v>
      </c>
      <c r="AH12" s="336" t="s">
        <v>86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s="62" customFormat="1" ht="12.75">
      <c r="A13" s="63"/>
      <c r="B13" s="61" t="s">
        <v>5</v>
      </c>
      <c r="C13" s="357"/>
      <c r="D13" s="357"/>
      <c r="E13" s="27"/>
      <c r="F13" s="239"/>
      <c r="G13" s="362"/>
      <c r="H13" s="407"/>
      <c r="I13" s="347"/>
      <c r="J13" s="16"/>
      <c r="K13" s="337"/>
      <c r="L13" s="340"/>
      <c r="M13" s="382"/>
      <c r="N13" s="344"/>
      <c r="O13" s="337"/>
      <c r="P13" s="337"/>
      <c r="Q13" s="337"/>
      <c r="R13" s="340"/>
      <c r="T13" s="357"/>
      <c r="U13" s="281"/>
      <c r="V13" s="281"/>
      <c r="W13" s="337"/>
      <c r="Y13" s="258"/>
      <c r="Z13" s="337"/>
      <c r="AA13" s="16"/>
      <c r="AB13" s="27"/>
      <c r="AC13" s="340"/>
      <c r="AD13" s="347"/>
      <c r="AE13" s="403"/>
      <c r="AF13" s="337"/>
      <c r="AG13" s="382"/>
      <c r="AH13" s="337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s="62" customFormat="1" ht="12.75">
      <c r="A14" s="63"/>
      <c r="B14" s="61" t="s">
        <v>6</v>
      </c>
      <c r="C14" s="357"/>
      <c r="D14" s="357"/>
      <c r="E14" s="27"/>
      <c r="F14" s="239"/>
      <c r="G14" s="362"/>
      <c r="H14" s="407"/>
      <c r="I14" s="347"/>
      <c r="J14" s="16"/>
      <c r="K14" s="337"/>
      <c r="L14" s="340"/>
      <c r="M14" s="382"/>
      <c r="N14" s="344"/>
      <c r="O14" s="337"/>
      <c r="P14" s="337"/>
      <c r="Q14" s="337"/>
      <c r="R14" s="340"/>
      <c r="T14" s="357"/>
      <c r="U14" s="281"/>
      <c r="V14" s="281"/>
      <c r="W14" s="337"/>
      <c r="Y14" s="258"/>
      <c r="Z14" s="337"/>
      <c r="AA14" s="16"/>
      <c r="AB14" s="27"/>
      <c r="AC14" s="340"/>
      <c r="AD14" s="347"/>
      <c r="AE14" s="403"/>
      <c r="AF14" s="337"/>
      <c r="AG14" s="382"/>
      <c r="AH14" s="33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s="62" customFormat="1" ht="13.5" customHeight="1" thickBot="1">
      <c r="A15" s="63"/>
      <c r="B15" s="61" t="s">
        <v>7</v>
      </c>
      <c r="C15" s="357"/>
      <c r="D15" s="357"/>
      <c r="E15" s="27"/>
      <c r="F15" s="239"/>
      <c r="G15" s="362"/>
      <c r="H15" s="407"/>
      <c r="I15" s="347"/>
      <c r="J15" s="16"/>
      <c r="K15" s="338"/>
      <c r="L15" s="340"/>
      <c r="M15" s="382"/>
      <c r="N15" s="344"/>
      <c r="O15" s="337"/>
      <c r="P15" s="337"/>
      <c r="Q15" s="337"/>
      <c r="R15" s="340"/>
      <c r="T15" s="357"/>
      <c r="U15" s="281"/>
      <c r="V15" s="281"/>
      <c r="W15" s="337"/>
      <c r="Y15" s="258"/>
      <c r="Z15" s="337"/>
      <c r="AA15" s="16"/>
      <c r="AB15" s="27"/>
      <c r="AC15" s="348"/>
      <c r="AD15" s="349"/>
      <c r="AE15" s="403"/>
      <c r="AF15" s="337"/>
      <c r="AG15" s="382"/>
      <c r="AH15" s="33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s="62" customFormat="1" ht="13.5" thickBot="1">
      <c r="A16" s="63"/>
      <c r="B16" s="61" t="s">
        <v>8</v>
      </c>
      <c r="C16" s="357"/>
      <c r="D16" s="357"/>
      <c r="E16" s="27"/>
      <c r="F16" s="239"/>
      <c r="G16" s="362"/>
      <c r="H16" s="407"/>
      <c r="I16" s="347"/>
      <c r="J16" s="16"/>
      <c r="K16" s="27"/>
      <c r="L16" s="340"/>
      <c r="M16" s="382"/>
      <c r="N16" s="344"/>
      <c r="O16" s="337"/>
      <c r="P16" s="337"/>
      <c r="Q16" s="337"/>
      <c r="R16" s="340"/>
      <c r="T16" s="357"/>
      <c r="U16" s="281"/>
      <c r="V16" s="281"/>
      <c r="W16" s="337"/>
      <c r="Y16" s="258"/>
      <c r="Z16" s="337"/>
      <c r="AA16" s="16"/>
      <c r="AB16" s="27"/>
      <c r="AC16" s="27"/>
      <c r="AD16" s="27"/>
      <c r="AE16" s="403"/>
      <c r="AF16" s="337"/>
      <c r="AG16" s="382"/>
      <c r="AH16" s="33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s="62" customFormat="1" ht="12.75">
      <c r="A17" s="63"/>
      <c r="B17" s="61" t="s">
        <v>9</v>
      </c>
      <c r="C17" s="357"/>
      <c r="D17" s="357"/>
      <c r="E17" s="336" t="s">
        <v>113</v>
      </c>
      <c r="F17" s="354" t="s">
        <v>128</v>
      </c>
      <c r="G17" s="362"/>
      <c r="H17" s="407"/>
      <c r="I17" s="347"/>
      <c r="J17" s="16"/>
      <c r="K17" s="27"/>
      <c r="L17" s="340"/>
      <c r="M17" s="382"/>
      <c r="N17" s="344"/>
      <c r="O17" s="337"/>
      <c r="P17" s="337"/>
      <c r="Q17" s="337"/>
      <c r="R17" s="340"/>
      <c r="T17" s="357"/>
      <c r="U17" s="281"/>
      <c r="V17" s="281"/>
      <c r="W17" s="337"/>
      <c r="Y17" s="258"/>
      <c r="Z17" s="337"/>
      <c r="AA17" s="381" t="s">
        <v>131</v>
      </c>
      <c r="AB17" s="283"/>
      <c r="AC17" s="339" t="s">
        <v>494</v>
      </c>
      <c r="AD17" s="346"/>
      <c r="AE17" s="403"/>
      <c r="AF17" s="337"/>
      <c r="AG17" s="382"/>
      <c r="AH17" s="33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s="62" customFormat="1" ht="12.75">
      <c r="A18" s="63"/>
      <c r="B18" s="61" t="s">
        <v>10</v>
      </c>
      <c r="C18" s="357"/>
      <c r="D18" s="357"/>
      <c r="E18" s="337"/>
      <c r="F18" s="355"/>
      <c r="G18" s="362"/>
      <c r="H18" s="407"/>
      <c r="I18" s="347"/>
      <c r="J18" s="16"/>
      <c r="K18" s="27"/>
      <c r="L18" s="340"/>
      <c r="M18" s="382"/>
      <c r="N18" s="344"/>
      <c r="O18" s="337"/>
      <c r="P18" s="337"/>
      <c r="Q18" s="337"/>
      <c r="R18" s="340"/>
      <c r="T18" s="357"/>
      <c r="U18" s="281"/>
      <c r="V18" s="281"/>
      <c r="W18" s="337"/>
      <c r="Y18" s="258"/>
      <c r="Z18" s="337"/>
      <c r="AA18" s="384"/>
      <c r="AB18" s="284"/>
      <c r="AC18" s="340"/>
      <c r="AD18" s="347"/>
      <c r="AE18" s="403"/>
      <c r="AF18" s="337"/>
      <c r="AG18" s="382"/>
      <c r="AH18" s="33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62" customFormat="1" ht="13.5" thickBot="1">
      <c r="A19" s="63"/>
      <c r="B19" s="61" t="s">
        <v>11</v>
      </c>
      <c r="C19" s="357"/>
      <c r="D19" s="357"/>
      <c r="E19" s="338"/>
      <c r="F19" s="355"/>
      <c r="G19" s="362"/>
      <c r="H19" s="407"/>
      <c r="I19" s="347"/>
      <c r="J19" s="16"/>
      <c r="K19" s="27"/>
      <c r="L19" s="348"/>
      <c r="M19" s="383"/>
      <c r="N19" s="344"/>
      <c r="O19" s="337"/>
      <c r="P19" s="337"/>
      <c r="Q19" s="337"/>
      <c r="R19" s="340"/>
      <c r="T19" s="357"/>
      <c r="U19" s="281"/>
      <c r="V19" s="281"/>
      <c r="W19" s="337"/>
      <c r="Y19" s="258"/>
      <c r="Z19" s="337"/>
      <c r="AA19" s="384"/>
      <c r="AB19" s="284"/>
      <c r="AC19" s="348"/>
      <c r="AD19" s="349"/>
      <c r="AE19" s="403"/>
      <c r="AF19" s="337"/>
      <c r="AG19" s="382"/>
      <c r="AH19" s="33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s="62" customFormat="1" ht="12.75">
      <c r="A20" s="63"/>
      <c r="B20" s="61" t="s">
        <v>14</v>
      </c>
      <c r="C20" s="357"/>
      <c r="D20" s="357"/>
      <c r="E20" s="27"/>
      <c r="F20" s="355"/>
      <c r="G20" s="362"/>
      <c r="H20" s="407"/>
      <c r="I20" s="347"/>
      <c r="J20" s="16"/>
      <c r="K20" s="27"/>
      <c r="L20" s="27"/>
      <c r="M20" s="27"/>
      <c r="N20" s="344"/>
      <c r="O20" s="337"/>
      <c r="P20" s="337"/>
      <c r="Q20" s="337"/>
      <c r="R20" s="340"/>
      <c r="T20" s="357"/>
      <c r="U20" s="281"/>
      <c r="V20" s="281"/>
      <c r="W20" s="337"/>
      <c r="Y20" s="258"/>
      <c r="Z20" s="337"/>
      <c r="AA20" s="384"/>
      <c r="AB20" s="284"/>
      <c r="AC20" s="27"/>
      <c r="AD20" s="27"/>
      <c r="AE20" s="403"/>
      <c r="AF20" s="337"/>
      <c r="AG20" s="382"/>
      <c r="AH20" s="33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s="62" customFormat="1" ht="13.5" thickBot="1">
      <c r="A21" s="63"/>
      <c r="B21" s="61" t="s">
        <v>13</v>
      </c>
      <c r="C21" s="357"/>
      <c r="D21" s="357"/>
      <c r="E21" s="27"/>
      <c r="F21" s="355"/>
      <c r="G21" s="362"/>
      <c r="H21" s="407"/>
      <c r="I21" s="347"/>
      <c r="J21" s="16"/>
      <c r="K21" s="27"/>
      <c r="L21" s="27"/>
      <c r="M21" s="27"/>
      <c r="N21" s="344"/>
      <c r="O21" s="337"/>
      <c r="P21" s="337"/>
      <c r="Q21" s="337"/>
      <c r="R21" s="340"/>
      <c r="T21" s="357"/>
      <c r="U21" s="281"/>
      <c r="V21" s="281"/>
      <c r="W21" s="337"/>
      <c r="Y21" s="258"/>
      <c r="Z21" s="337"/>
      <c r="AA21" s="384"/>
      <c r="AB21" s="284"/>
      <c r="AC21" s="27"/>
      <c r="AD21" s="27"/>
      <c r="AE21" s="403"/>
      <c r="AF21" s="337"/>
      <c r="AG21" s="382"/>
      <c r="AH21" s="33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s="62" customFormat="1" ht="12.75">
      <c r="A22" s="63"/>
      <c r="B22" s="61" t="s">
        <v>12</v>
      </c>
      <c r="C22" s="357"/>
      <c r="D22" s="357"/>
      <c r="E22" s="27"/>
      <c r="F22" s="355"/>
      <c r="G22" s="362"/>
      <c r="H22" s="407"/>
      <c r="I22" s="347"/>
      <c r="J22" s="381" t="s">
        <v>116</v>
      </c>
      <c r="K22" s="336" t="s">
        <v>118</v>
      </c>
      <c r="L22" s="381" t="s">
        <v>120</v>
      </c>
      <c r="M22" s="341" t="s">
        <v>121</v>
      </c>
      <c r="N22" s="344"/>
      <c r="O22" s="337"/>
      <c r="P22" s="337"/>
      <c r="Q22" s="337"/>
      <c r="R22" s="340"/>
      <c r="T22" s="357"/>
      <c r="U22" s="281"/>
      <c r="V22" s="281"/>
      <c r="W22" s="337"/>
      <c r="Y22" s="258"/>
      <c r="Z22" s="337"/>
      <c r="AA22" s="384"/>
      <c r="AB22" s="284"/>
      <c r="AC22" s="339" t="s">
        <v>108</v>
      </c>
      <c r="AD22" s="346"/>
      <c r="AE22" s="403"/>
      <c r="AF22" s="337"/>
      <c r="AG22" s="382"/>
      <c r="AH22" s="33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s="62" customFormat="1" ht="12.75">
      <c r="A23" s="63"/>
      <c r="B23" s="61" t="s">
        <v>15</v>
      </c>
      <c r="C23" s="357"/>
      <c r="D23" s="357"/>
      <c r="E23" s="27"/>
      <c r="F23" s="355"/>
      <c r="G23" s="362"/>
      <c r="H23" s="407"/>
      <c r="I23" s="347"/>
      <c r="J23" s="382"/>
      <c r="K23" s="337"/>
      <c r="L23" s="382"/>
      <c r="M23" s="357"/>
      <c r="N23" s="344"/>
      <c r="O23" s="337"/>
      <c r="P23" s="337"/>
      <c r="Q23" s="337"/>
      <c r="R23" s="340"/>
      <c r="T23" s="357"/>
      <c r="U23" s="281"/>
      <c r="V23" s="281"/>
      <c r="W23" s="337"/>
      <c r="Y23" s="258"/>
      <c r="Z23" s="337"/>
      <c r="AA23" s="384"/>
      <c r="AB23" s="284"/>
      <c r="AC23" s="340"/>
      <c r="AD23" s="347"/>
      <c r="AE23" s="403"/>
      <c r="AF23" s="337"/>
      <c r="AG23" s="382"/>
      <c r="AH23" s="33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s="62" customFormat="1" ht="12.75">
      <c r="A24" s="63"/>
      <c r="B24" s="61" t="s">
        <v>16</v>
      </c>
      <c r="C24" s="357"/>
      <c r="D24" s="357"/>
      <c r="E24" s="27"/>
      <c r="F24" s="355"/>
      <c r="G24" s="362"/>
      <c r="H24" s="407"/>
      <c r="I24" s="347"/>
      <c r="J24" s="382"/>
      <c r="K24" s="337"/>
      <c r="L24" s="382"/>
      <c r="M24" s="357"/>
      <c r="N24" s="344"/>
      <c r="O24" s="337"/>
      <c r="P24" s="337"/>
      <c r="Q24" s="337"/>
      <c r="R24" s="340"/>
      <c r="T24" s="357"/>
      <c r="U24" s="281"/>
      <c r="V24" s="281"/>
      <c r="W24" s="337"/>
      <c r="Y24" s="258"/>
      <c r="Z24" s="337"/>
      <c r="AA24" s="384"/>
      <c r="AB24" s="284"/>
      <c r="AC24" s="340"/>
      <c r="AD24" s="347"/>
      <c r="AE24" s="403"/>
      <c r="AF24" s="337"/>
      <c r="AG24" s="382"/>
      <c r="AH24" s="33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s="62" customFormat="1" ht="13.5" thickBot="1">
      <c r="A25" s="63"/>
      <c r="B25" s="61" t="s">
        <v>17</v>
      </c>
      <c r="C25" s="357"/>
      <c r="D25" s="357"/>
      <c r="E25" s="27"/>
      <c r="F25" s="355"/>
      <c r="G25" s="362"/>
      <c r="H25" s="407"/>
      <c r="I25" s="347"/>
      <c r="J25" s="382"/>
      <c r="K25" s="337"/>
      <c r="L25" s="382"/>
      <c r="M25" s="357"/>
      <c r="N25" s="344"/>
      <c r="O25" s="337"/>
      <c r="P25" s="337"/>
      <c r="Q25" s="337"/>
      <c r="R25" s="340"/>
      <c r="T25" s="357"/>
      <c r="U25" s="281"/>
      <c r="V25" s="281"/>
      <c r="W25" s="337"/>
      <c r="Y25" s="258"/>
      <c r="Z25" s="337"/>
      <c r="AA25" s="384"/>
      <c r="AB25" s="284"/>
      <c r="AC25" s="348"/>
      <c r="AD25" s="349"/>
      <c r="AE25" s="404"/>
      <c r="AF25" s="337"/>
      <c r="AG25" s="382"/>
      <c r="AH25" s="33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2:50" ht="13.5" thickBot="1">
      <c r="B26" s="59" t="s">
        <v>18</v>
      </c>
      <c r="C26" s="357"/>
      <c r="D26" s="357"/>
      <c r="E26" s="27"/>
      <c r="F26" s="355"/>
      <c r="G26" s="362"/>
      <c r="H26" s="407"/>
      <c r="I26" s="347"/>
      <c r="J26" s="382"/>
      <c r="K26" s="337"/>
      <c r="L26" s="382"/>
      <c r="M26" s="357"/>
      <c r="N26" s="344"/>
      <c r="O26" s="337"/>
      <c r="P26" s="337"/>
      <c r="Q26" s="337"/>
      <c r="R26" s="340"/>
      <c r="T26" s="357"/>
      <c r="U26" s="281"/>
      <c r="V26" s="281"/>
      <c r="W26" s="337"/>
      <c r="X26" s="27"/>
      <c r="Y26" s="27"/>
      <c r="Z26" s="337"/>
      <c r="AA26" s="384"/>
      <c r="AB26" s="284"/>
      <c r="AC26" s="27"/>
      <c r="AD26" s="27"/>
      <c r="AF26" s="337"/>
      <c r="AG26" s="382"/>
      <c r="AH26" s="337"/>
      <c r="AI26" s="16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2.75">
      <c r="A27" s="62"/>
      <c r="B27" s="59" t="s">
        <v>19</v>
      </c>
      <c r="C27" s="357"/>
      <c r="D27" s="357"/>
      <c r="E27" s="336" t="s">
        <v>113</v>
      </c>
      <c r="F27" s="355"/>
      <c r="G27" s="362"/>
      <c r="H27" s="407"/>
      <c r="I27" s="347"/>
      <c r="J27" s="382"/>
      <c r="K27" s="337"/>
      <c r="L27" s="382"/>
      <c r="M27" s="357"/>
      <c r="N27" s="344"/>
      <c r="O27" s="337"/>
      <c r="P27" s="337"/>
      <c r="Q27" s="337"/>
      <c r="R27" s="340"/>
      <c r="T27" s="357"/>
      <c r="U27" s="281"/>
      <c r="V27" s="281"/>
      <c r="W27" s="337"/>
      <c r="X27" s="27"/>
      <c r="Y27" s="27"/>
      <c r="Z27" s="337"/>
      <c r="AA27" s="384"/>
      <c r="AB27" s="284"/>
      <c r="AC27" s="339" t="s">
        <v>132</v>
      </c>
      <c r="AD27" s="283"/>
      <c r="AF27" s="337"/>
      <c r="AG27" s="382"/>
      <c r="AH27" s="337"/>
      <c r="AI27" s="16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2.75">
      <c r="A28" s="62"/>
      <c r="B28" s="59" t="s">
        <v>20</v>
      </c>
      <c r="C28" s="357"/>
      <c r="D28" s="357"/>
      <c r="E28" s="337"/>
      <c r="F28" s="355"/>
      <c r="G28" s="362"/>
      <c r="H28" s="407"/>
      <c r="I28" s="347"/>
      <c r="J28" s="382"/>
      <c r="K28" s="337"/>
      <c r="L28" s="382"/>
      <c r="M28" s="357"/>
      <c r="N28" s="344"/>
      <c r="O28" s="337"/>
      <c r="P28" s="337"/>
      <c r="Q28" s="337"/>
      <c r="R28" s="340"/>
      <c r="T28" s="357"/>
      <c r="U28" s="281"/>
      <c r="V28" s="281"/>
      <c r="W28" s="337"/>
      <c r="X28" s="27"/>
      <c r="Y28" s="27"/>
      <c r="Z28" s="337"/>
      <c r="AA28" s="384"/>
      <c r="AB28" s="284"/>
      <c r="AC28" s="344"/>
      <c r="AD28" s="284"/>
      <c r="AF28" s="337"/>
      <c r="AG28" s="382"/>
      <c r="AH28" s="337"/>
      <c r="AI28" s="16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2.75">
      <c r="A29" s="62"/>
      <c r="B29" s="59" t="s">
        <v>21</v>
      </c>
      <c r="C29" s="357"/>
      <c r="D29" s="357"/>
      <c r="E29" s="337"/>
      <c r="F29" s="355"/>
      <c r="G29" s="362"/>
      <c r="H29" s="407"/>
      <c r="I29" s="347"/>
      <c r="J29" s="382"/>
      <c r="K29" s="337"/>
      <c r="L29" s="382"/>
      <c r="M29" s="357"/>
      <c r="N29" s="344"/>
      <c r="O29" s="337"/>
      <c r="P29" s="337"/>
      <c r="Q29" s="337"/>
      <c r="R29" s="340"/>
      <c r="T29" s="357"/>
      <c r="U29" s="281"/>
      <c r="V29" s="281"/>
      <c r="W29" s="337"/>
      <c r="X29" s="27"/>
      <c r="Y29" s="27"/>
      <c r="Z29" s="337"/>
      <c r="AA29" s="384"/>
      <c r="AB29" s="284"/>
      <c r="AC29" s="344"/>
      <c r="AD29" s="284"/>
      <c r="AF29" s="337"/>
      <c r="AG29" s="382"/>
      <c r="AH29" s="337"/>
      <c r="AI29" s="16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3.5" thickBot="1">
      <c r="A30" s="62"/>
      <c r="B30" s="59" t="s">
        <v>22</v>
      </c>
      <c r="C30" s="358"/>
      <c r="D30" s="358"/>
      <c r="E30" s="337"/>
      <c r="F30" s="356"/>
      <c r="G30" s="363"/>
      <c r="H30" s="407"/>
      <c r="I30" s="349"/>
      <c r="J30" s="383"/>
      <c r="K30" s="282"/>
      <c r="L30" s="383"/>
      <c r="M30" s="358"/>
      <c r="N30" s="345"/>
      <c r="O30" s="337"/>
      <c r="P30" s="337"/>
      <c r="Q30" s="337"/>
      <c r="R30" s="340"/>
      <c r="T30" s="357"/>
      <c r="U30" s="281"/>
      <c r="V30" s="281"/>
      <c r="W30" s="337"/>
      <c r="X30" s="27"/>
      <c r="Y30" s="27"/>
      <c r="Z30" s="337"/>
      <c r="AA30" s="384"/>
      <c r="AB30" s="284"/>
      <c r="AC30" s="344"/>
      <c r="AD30" s="284"/>
      <c r="AF30" s="337"/>
      <c r="AG30" s="382"/>
      <c r="AH30" s="337"/>
      <c r="AI30" s="16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3.5" thickBot="1">
      <c r="A31" s="62"/>
      <c r="B31" s="59" t="s">
        <v>23</v>
      </c>
      <c r="C31" s="27"/>
      <c r="D31" s="27"/>
      <c r="E31" s="337"/>
      <c r="F31" s="239"/>
      <c r="G31" s="105"/>
      <c r="H31" s="408"/>
      <c r="I31" s="16"/>
      <c r="J31" s="27"/>
      <c r="K31" s="27"/>
      <c r="L31" s="27"/>
      <c r="M31" s="27"/>
      <c r="N31" s="104"/>
      <c r="O31" s="338"/>
      <c r="P31" s="338"/>
      <c r="Q31" s="338"/>
      <c r="R31" s="348"/>
      <c r="T31" s="358"/>
      <c r="U31" s="281"/>
      <c r="V31" s="281"/>
      <c r="W31" s="337"/>
      <c r="X31" s="27"/>
      <c r="Y31" s="27"/>
      <c r="Z31" s="338"/>
      <c r="AA31" s="384"/>
      <c r="AB31" s="284"/>
      <c r="AC31" s="344"/>
      <c r="AD31" s="284"/>
      <c r="AF31" s="337"/>
      <c r="AG31" s="382"/>
      <c r="AH31" s="337"/>
      <c r="AI31" s="16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2.75">
      <c r="A32" s="62"/>
      <c r="B32" s="59" t="s">
        <v>24</v>
      </c>
      <c r="C32" s="27"/>
      <c r="D32" s="27"/>
      <c r="E32" s="337"/>
      <c r="F32" s="239"/>
      <c r="G32" s="105"/>
      <c r="H32" s="398"/>
      <c r="I32" s="27"/>
      <c r="J32" s="27"/>
      <c r="K32" s="27"/>
      <c r="L32" s="27"/>
      <c r="M32" s="27"/>
      <c r="N32" s="68"/>
      <c r="O32" s="8"/>
      <c r="P32" s="8"/>
      <c r="Q32" s="27"/>
      <c r="R32" s="27"/>
      <c r="T32" s="16"/>
      <c r="U32" s="281"/>
      <c r="V32" s="281"/>
      <c r="W32" s="337"/>
      <c r="X32" s="27"/>
      <c r="Y32" s="27"/>
      <c r="Z32" s="27"/>
      <c r="AA32" s="344"/>
      <c r="AB32" s="284"/>
      <c r="AC32" s="344"/>
      <c r="AD32" s="284"/>
      <c r="AF32" s="337"/>
      <c r="AG32" s="382"/>
      <c r="AH32" s="337"/>
      <c r="AI32" s="16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3.5" thickBot="1">
      <c r="A33" s="62"/>
      <c r="B33" s="59" t="s">
        <v>25</v>
      </c>
      <c r="C33" s="27"/>
      <c r="D33" s="27"/>
      <c r="E33" s="337"/>
      <c r="F33" s="239"/>
      <c r="G33" s="105"/>
      <c r="H33" s="399"/>
      <c r="I33" s="27"/>
      <c r="J33" s="27"/>
      <c r="K33" s="27"/>
      <c r="L33" s="27"/>
      <c r="M33" s="27"/>
      <c r="N33" s="68"/>
      <c r="O33" s="8"/>
      <c r="P33" s="8"/>
      <c r="Q33" s="27"/>
      <c r="R33" s="27"/>
      <c r="T33" s="16"/>
      <c r="U33" s="281"/>
      <c r="V33" s="281"/>
      <c r="W33" s="337"/>
      <c r="X33" s="27"/>
      <c r="Y33" s="27"/>
      <c r="Z33" s="27"/>
      <c r="AA33" s="344"/>
      <c r="AB33" s="284"/>
      <c r="AC33" s="344"/>
      <c r="AD33" s="284"/>
      <c r="AF33" s="337"/>
      <c r="AG33" s="382"/>
      <c r="AH33" s="337"/>
      <c r="AI33" s="16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13.5" thickBot="1">
      <c r="A34" s="62"/>
      <c r="B34" s="59" t="s">
        <v>26</v>
      </c>
      <c r="C34" s="27"/>
      <c r="D34" s="341" t="s">
        <v>107</v>
      </c>
      <c r="E34" s="337"/>
      <c r="F34" s="239"/>
      <c r="G34" s="105"/>
      <c r="H34" s="400"/>
      <c r="I34" s="27"/>
      <c r="J34" s="27"/>
      <c r="K34" s="27"/>
      <c r="L34" s="27"/>
      <c r="M34" s="27"/>
      <c r="N34" s="68"/>
      <c r="O34" s="8"/>
      <c r="R34" s="23"/>
      <c r="T34" s="34"/>
      <c r="U34" s="281"/>
      <c r="V34" s="281"/>
      <c r="W34" s="337"/>
      <c r="X34" s="27"/>
      <c r="Y34" s="27"/>
      <c r="AA34" s="344"/>
      <c r="AB34" s="284"/>
      <c r="AC34" s="344"/>
      <c r="AD34" s="284"/>
      <c r="AF34" s="337"/>
      <c r="AG34" s="382"/>
      <c r="AH34" s="337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3.5" thickBot="1">
      <c r="A35" s="62"/>
      <c r="B35" s="59" t="s">
        <v>27</v>
      </c>
      <c r="C35" s="27"/>
      <c r="D35" s="357"/>
      <c r="E35" s="337"/>
      <c r="F35" s="239"/>
      <c r="G35" s="105"/>
      <c r="H35" s="77"/>
      <c r="I35" s="27"/>
      <c r="J35" s="27"/>
      <c r="K35" s="27"/>
      <c r="L35" s="27"/>
      <c r="M35" s="27"/>
      <c r="N35" s="68"/>
      <c r="R35" s="23"/>
      <c r="T35" s="34"/>
      <c r="U35" s="281"/>
      <c r="V35" s="281"/>
      <c r="W35" s="337"/>
      <c r="X35" s="27"/>
      <c r="Y35" s="27"/>
      <c r="AA35" s="344"/>
      <c r="AB35" s="284"/>
      <c r="AC35" s="344"/>
      <c r="AD35" s="284"/>
      <c r="AF35" s="337"/>
      <c r="AG35" s="382"/>
      <c r="AH35" s="337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2.75">
      <c r="A36" s="62"/>
      <c r="B36" s="59" t="s">
        <v>28</v>
      </c>
      <c r="C36" s="341" t="s">
        <v>111</v>
      </c>
      <c r="D36" s="357"/>
      <c r="E36" s="337"/>
      <c r="F36" s="239"/>
      <c r="G36" s="105"/>
      <c r="H36" s="77"/>
      <c r="I36" s="27"/>
      <c r="J36" s="27"/>
      <c r="K36" s="27"/>
      <c r="L36" s="27"/>
      <c r="M36" s="27"/>
      <c r="N36" s="68"/>
      <c r="R36" s="23"/>
      <c r="T36" s="34"/>
      <c r="U36" s="281"/>
      <c r="V36" s="281"/>
      <c r="W36" s="337"/>
      <c r="X36" s="27"/>
      <c r="Y36" s="27"/>
      <c r="AA36" s="344"/>
      <c r="AB36" s="284"/>
      <c r="AC36" s="344"/>
      <c r="AD36" s="284"/>
      <c r="AF36" s="337"/>
      <c r="AG36" s="382"/>
      <c r="AH36" s="337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2.75">
      <c r="A37" s="62"/>
      <c r="B37" s="59" t="s">
        <v>29</v>
      </c>
      <c r="C37" s="357"/>
      <c r="D37" s="357"/>
      <c r="E37" s="337"/>
      <c r="F37" s="239"/>
      <c r="G37" s="105"/>
      <c r="H37" s="77"/>
      <c r="I37" s="27"/>
      <c r="J37" s="27"/>
      <c r="K37" s="27"/>
      <c r="L37" s="27"/>
      <c r="M37" s="27"/>
      <c r="N37" s="68"/>
      <c r="R37" s="23"/>
      <c r="T37" s="34"/>
      <c r="U37" s="281"/>
      <c r="V37" s="281"/>
      <c r="W37" s="337"/>
      <c r="X37" s="27"/>
      <c r="Y37" s="27"/>
      <c r="AA37" s="344"/>
      <c r="AB37" s="284"/>
      <c r="AC37" s="344"/>
      <c r="AD37" s="284"/>
      <c r="AF37" s="337"/>
      <c r="AG37" s="382"/>
      <c r="AH37" s="337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ht="13.5" thickBot="1">
      <c r="A38" s="62"/>
      <c r="B38" s="59" t="s">
        <v>30</v>
      </c>
      <c r="C38" s="358"/>
      <c r="D38" s="358"/>
      <c r="E38" s="282"/>
      <c r="F38" s="239"/>
      <c r="G38" s="105"/>
      <c r="H38" s="77"/>
      <c r="I38" s="27"/>
      <c r="J38" s="27"/>
      <c r="K38" s="27"/>
      <c r="L38" s="27"/>
      <c r="M38" s="27"/>
      <c r="N38" s="68"/>
      <c r="R38" s="23"/>
      <c r="T38" s="34"/>
      <c r="U38" s="281"/>
      <c r="V38" s="281"/>
      <c r="W38" s="338"/>
      <c r="X38" s="27"/>
      <c r="Y38" s="27"/>
      <c r="AA38" s="345"/>
      <c r="AB38" s="278"/>
      <c r="AC38" s="345"/>
      <c r="AD38" s="278"/>
      <c r="AF38" s="337"/>
      <c r="AG38" s="382"/>
      <c r="AH38" s="337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2:50" ht="12.75">
      <c r="B39" s="59" t="s">
        <v>64</v>
      </c>
      <c r="F39" s="239"/>
      <c r="G39" s="105"/>
      <c r="H39" s="64"/>
      <c r="T39" s="23"/>
      <c r="U39" s="281"/>
      <c r="V39" s="281"/>
      <c r="W39" s="16"/>
      <c r="X39" s="27"/>
      <c r="Y39" s="27"/>
      <c r="AF39" s="337"/>
      <c r="AG39" s="382"/>
      <c r="AH39" s="337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2:50" ht="12.75">
      <c r="B40" s="59" t="s">
        <v>89</v>
      </c>
      <c r="F40" s="239"/>
      <c r="G40" s="105"/>
      <c r="H40" s="64"/>
      <c r="T40" s="23"/>
      <c r="U40" s="281"/>
      <c r="V40" s="281"/>
      <c r="W40" s="16"/>
      <c r="X40" s="27"/>
      <c r="Y40" s="27"/>
      <c r="AF40" s="337"/>
      <c r="AG40" s="382"/>
      <c r="AH40" s="337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2:50" ht="13.5" thickBot="1">
      <c r="B41" s="59" t="s">
        <v>90</v>
      </c>
      <c r="F41" s="239"/>
      <c r="G41" s="105"/>
      <c r="H41" s="64"/>
      <c r="T41" s="23"/>
      <c r="U41" s="281"/>
      <c r="V41" s="281"/>
      <c r="W41" s="16"/>
      <c r="X41" s="27"/>
      <c r="Y41" s="27"/>
      <c r="AF41" s="338"/>
      <c r="AG41" s="383"/>
      <c r="AH41" s="338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2:34" ht="13.5" thickBot="1">
      <c r="B42" s="114" t="s">
        <v>91</v>
      </c>
      <c r="C42" s="24"/>
      <c r="D42" s="24"/>
      <c r="E42" s="24"/>
      <c r="F42" s="240"/>
      <c r="G42" s="241"/>
      <c r="H42" s="81"/>
      <c r="I42" s="24"/>
      <c r="J42" s="24"/>
      <c r="K42" s="24"/>
      <c r="L42" s="24"/>
      <c r="M42" s="24"/>
      <c r="N42" s="19"/>
      <c r="O42" s="19"/>
      <c r="P42" s="19"/>
      <c r="Q42" s="24"/>
      <c r="R42" s="19"/>
      <c r="S42" s="19"/>
      <c r="T42" s="24"/>
      <c r="U42" s="282"/>
      <c r="V42" s="282"/>
      <c r="W42" s="12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19"/>
    </row>
    <row r="43" spans="2:7" ht="12.75">
      <c r="B43" s="72"/>
      <c r="F43" s="65"/>
      <c r="G43" s="34"/>
    </row>
    <row r="44" spans="1:35" ht="12.75">
      <c r="A44" s="183" t="s">
        <v>215</v>
      </c>
      <c r="B44" s="183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>
        <v>1</v>
      </c>
      <c r="R44" s="188">
        <v>1</v>
      </c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9"/>
      <c r="AI44" s="202">
        <f>SUM(C44:AH44)</f>
        <v>2</v>
      </c>
    </row>
    <row r="45" spans="1:35" ht="12.75">
      <c r="A45" s="183" t="s">
        <v>216</v>
      </c>
      <c r="B45" s="183" t="s">
        <v>221</v>
      </c>
      <c r="C45" s="188"/>
      <c r="D45" s="188"/>
      <c r="E45" s="188"/>
      <c r="F45" s="188">
        <v>1</v>
      </c>
      <c r="G45" s="188">
        <v>1</v>
      </c>
      <c r="H45" s="188">
        <v>1</v>
      </c>
      <c r="I45" s="188"/>
      <c r="J45" s="188"/>
      <c r="K45" s="188">
        <v>1</v>
      </c>
      <c r="L45" s="188"/>
      <c r="M45" s="188"/>
      <c r="N45" s="188"/>
      <c r="O45" s="188">
        <v>1</v>
      </c>
      <c r="P45" s="188">
        <v>1</v>
      </c>
      <c r="Q45" s="188">
        <v>2</v>
      </c>
      <c r="R45" s="188">
        <v>2</v>
      </c>
      <c r="S45" s="188"/>
      <c r="T45" s="188">
        <v>1</v>
      </c>
      <c r="U45" s="188">
        <v>1</v>
      </c>
      <c r="V45" s="188">
        <v>1</v>
      </c>
      <c r="W45" s="188">
        <v>1</v>
      </c>
      <c r="X45" s="188"/>
      <c r="Y45" s="188"/>
      <c r="Z45" s="188"/>
      <c r="AA45" s="188"/>
      <c r="AB45" s="188"/>
      <c r="AC45" s="188"/>
      <c r="AD45" s="188"/>
      <c r="AE45" s="188">
        <v>1</v>
      </c>
      <c r="AF45" s="188">
        <v>1</v>
      </c>
      <c r="AG45" s="188">
        <v>1</v>
      </c>
      <c r="AH45" s="189">
        <v>1</v>
      </c>
      <c r="AI45" s="202">
        <f aca="true" t="shared" si="0" ref="AI45:AI52">SUM(C45:AH45)</f>
        <v>18</v>
      </c>
    </row>
    <row r="46" spans="1:35" ht="12.75">
      <c r="A46" s="193"/>
      <c r="B46" s="183" t="s">
        <v>222</v>
      </c>
      <c r="C46" s="188"/>
      <c r="D46" s="188">
        <v>1</v>
      </c>
      <c r="E46" s="188">
        <v>1</v>
      </c>
      <c r="F46" s="188"/>
      <c r="G46" s="188"/>
      <c r="H46" s="188"/>
      <c r="I46" s="189">
        <v>1</v>
      </c>
      <c r="J46" s="195">
        <v>1</v>
      </c>
      <c r="K46" s="188"/>
      <c r="L46" s="188">
        <v>1</v>
      </c>
      <c r="M46" s="188">
        <v>1</v>
      </c>
      <c r="N46" s="188">
        <v>1</v>
      </c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>
        <v>1</v>
      </c>
      <c r="AA46" s="188">
        <v>1</v>
      </c>
      <c r="AB46" s="188"/>
      <c r="AC46" s="188">
        <v>1</v>
      </c>
      <c r="AD46" s="188"/>
      <c r="AE46" s="188"/>
      <c r="AF46" s="188"/>
      <c r="AG46" s="188"/>
      <c r="AH46" s="189"/>
      <c r="AI46" s="202">
        <f t="shared" si="0"/>
        <v>10</v>
      </c>
    </row>
    <row r="47" spans="1:35" ht="12.75">
      <c r="A47" s="192"/>
      <c r="B47" s="183" t="s">
        <v>223</v>
      </c>
      <c r="C47" s="188">
        <v>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9"/>
      <c r="AI47" s="202">
        <f t="shared" si="0"/>
        <v>2</v>
      </c>
    </row>
    <row r="48" spans="1:35" ht="33.75">
      <c r="A48" s="183" t="s">
        <v>217</v>
      </c>
      <c r="B48" s="183" t="s">
        <v>224</v>
      </c>
      <c r="C48" s="188">
        <v>5</v>
      </c>
      <c r="D48" s="188">
        <v>2</v>
      </c>
      <c r="E48" s="188">
        <v>2</v>
      </c>
      <c r="F48" s="188"/>
      <c r="G48" s="188"/>
      <c r="H48" s="188"/>
      <c r="I48" s="189">
        <v>2</v>
      </c>
      <c r="J48" s="188">
        <v>1</v>
      </c>
      <c r="K48" s="188">
        <v>1</v>
      </c>
      <c r="L48" s="188">
        <v>1</v>
      </c>
      <c r="M48" s="188">
        <v>1</v>
      </c>
      <c r="N48" s="188">
        <v>1</v>
      </c>
      <c r="O48" s="188"/>
      <c r="P48" s="188">
        <v>1</v>
      </c>
      <c r="Q48" s="188">
        <v>1</v>
      </c>
      <c r="R48" s="188">
        <v>1</v>
      </c>
      <c r="S48" s="188"/>
      <c r="T48" s="188"/>
      <c r="U48" s="188"/>
      <c r="V48" s="188"/>
      <c r="W48" s="189"/>
      <c r="X48" s="194"/>
      <c r="Y48" s="195"/>
      <c r="Z48" s="188">
        <v>2</v>
      </c>
      <c r="AA48" s="188">
        <v>2</v>
      </c>
      <c r="AB48" s="188"/>
      <c r="AC48" s="188">
        <v>1</v>
      </c>
      <c r="AD48" s="188"/>
      <c r="AE48" s="188">
        <v>1</v>
      </c>
      <c r="AF48" s="188">
        <v>1</v>
      </c>
      <c r="AG48" s="188">
        <v>1</v>
      </c>
      <c r="AH48" s="189">
        <v>1</v>
      </c>
      <c r="AI48" s="202">
        <f t="shared" si="0"/>
        <v>28</v>
      </c>
    </row>
    <row r="49" spans="1:35" ht="12.75">
      <c r="A49" s="183"/>
      <c r="B49" s="183" t="s">
        <v>225</v>
      </c>
      <c r="C49" s="188">
        <v>1</v>
      </c>
      <c r="D49" s="188">
        <v>1</v>
      </c>
      <c r="E49" s="188">
        <v>1</v>
      </c>
      <c r="F49" s="188"/>
      <c r="G49" s="188"/>
      <c r="H49" s="188"/>
      <c r="I49" s="188">
        <v>1</v>
      </c>
      <c r="J49" s="188"/>
      <c r="K49" s="188"/>
      <c r="L49" s="189"/>
      <c r="M49" s="195">
        <v>1</v>
      </c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>
        <v>1</v>
      </c>
      <c r="AA49" s="188">
        <v>1</v>
      </c>
      <c r="AB49" s="188"/>
      <c r="AC49" s="188"/>
      <c r="AD49" s="188"/>
      <c r="AE49" s="188"/>
      <c r="AF49" s="188"/>
      <c r="AG49" s="188"/>
      <c r="AH49" s="189"/>
      <c r="AI49" s="202">
        <f t="shared" si="0"/>
        <v>7</v>
      </c>
    </row>
    <row r="50" spans="1:35" ht="22.5">
      <c r="A50" s="183" t="s">
        <v>218</v>
      </c>
      <c r="B50" s="183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>
        <v>1</v>
      </c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9"/>
      <c r="AI50" s="202">
        <f t="shared" si="0"/>
        <v>1</v>
      </c>
    </row>
    <row r="51" spans="1:35" ht="12.75">
      <c r="A51" s="193" t="s">
        <v>219</v>
      </c>
      <c r="B51" s="193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205"/>
      <c r="AI51" s="203">
        <f t="shared" si="0"/>
        <v>0</v>
      </c>
    </row>
    <row r="52" spans="1:35" ht="56.25">
      <c r="A52" s="184" t="s">
        <v>220</v>
      </c>
      <c r="B52" s="184"/>
      <c r="C52" s="196">
        <f aca="true" t="shared" si="1" ref="C52:N52">(C4*0.75/5)+2</f>
        <v>69.5</v>
      </c>
      <c r="D52" s="196">
        <f t="shared" si="1"/>
        <v>32</v>
      </c>
      <c r="E52" s="196">
        <f t="shared" si="1"/>
        <v>32</v>
      </c>
      <c r="F52" s="196">
        <f>(F4*0.75/5)</f>
        <v>3</v>
      </c>
      <c r="G52" s="196">
        <f>(G4*0.75/5)</f>
        <v>3</v>
      </c>
      <c r="H52" s="196">
        <f>(H4*0.75/5)</f>
        <v>3</v>
      </c>
      <c r="I52" s="196">
        <f t="shared" si="1"/>
        <v>24.5</v>
      </c>
      <c r="J52" s="196">
        <f t="shared" si="1"/>
        <v>14</v>
      </c>
      <c r="K52" s="196">
        <f t="shared" si="1"/>
        <v>9.5</v>
      </c>
      <c r="L52" s="196">
        <f t="shared" si="1"/>
        <v>12.5</v>
      </c>
      <c r="M52" s="196">
        <f t="shared" si="1"/>
        <v>12.5</v>
      </c>
      <c r="N52" s="196">
        <f t="shared" si="1"/>
        <v>12.5</v>
      </c>
      <c r="O52" s="196">
        <f>(O4*0.75/5)+1</f>
        <v>6.4</v>
      </c>
      <c r="P52" s="196">
        <f>(P4*0.75/5)+2</f>
        <v>11</v>
      </c>
      <c r="Q52" s="196">
        <f>(Q4*0.75/5)+2</f>
        <v>11</v>
      </c>
      <c r="R52" s="196">
        <f>(R4*0.75/5)+2</f>
        <v>11</v>
      </c>
      <c r="S52" s="196"/>
      <c r="T52" s="196">
        <f>(T4*0.75/5)</f>
        <v>2.1</v>
      </c>
      <c r="U52" s="196"/>
      <c r="V52" s="196"/>
      <c r="W52" s="196">
        <f>(W4*0.75/5)+1</f>
        <v>6.25</v>
      </c>
      <c r="X52" s="196"/>
      <c r="Y52" s="196"/>
      <c r="Z52" s="196">
        <f>(Z4*0.75/5)+2</f>
        <v>36.5</v>
      </c>
      <c r="AA52" s="196">
        <f>(AA4*0.75/5)+2</f>
        <v>20</v>
      </c>
      <c r="AB52" s="196"/>
      <c r="AC52" s="196">
        <f>(AC4*0.75/5)+2</f>
        <v>14</v>
      </c>
      <c r="AD52" s="196"/>
      <c r="AE52" s="196">
        <f>(AE4*0.75/5)+2</f>
        <v>10.4</v>
      </c>
      <c r="AF52" s="196">
        <f>(AF4*0.75/5)+2</f>
        <v>9.5</v>
      </c>
      <c r="AG52" s="196">
        <f>(AG4*0.75/5)+2</f>
        <v>9.5</v>
      </c>
      <c r="AH52" s="196">
        <f>(AH4*0.75/5)+2</f>
        <v>9.5</v>
      </c>
      <c r="AI52" s="203">
        <f t="shared" si="0"/>
        <v>385.15</v>
      </c>
    </row>
    <row r="53" spans="2:7" ht="12.75">
      <c r="B53" s="72"/>
      <c r="F53" s="65"/>
      <c r="G53" s="34"/>
    </row>
    <row r="54" spans="2:7" ht="12.75">
      <c r="B54" s="72"/>
      <c r="F54" s="65"/>
      <c r="G54" s="34"/>
    </row>
    <row r="55" spans="2:7" ht="12.75">
      <c r="B55" s="72"/>
      <c r="F55" s="65"/>
      <c r="G55" s="34"/>
    </row>
    <row r="57" spans="3:16" s="88" customFormat="1" ht="12.75">
      <c r="C57" s="137" t="s">
        <v>194</v>
      </c>
      <c r="D57" s="138"/>
      <c r="E57" s="87"/>
      <c r="F57" s="138"/>
      <c r="G57" s="87"/>
      <c r="H57" s="138"/>
      <c r="I57" s="87"/>
      <c r="J57" s="87"/>
      <c r="K57" s="87"/>
      <c r="L57" s="87"/>
      <c r="M57" s="87"/>
      <c r="N57" s="87"/>
      <c r="O57" s="87"/>
      <c r="P57" s="87"/>
    </row>
    <row r="58" spans="2:16" s="88" customFormat="1" ht="12.75">
      <c r="B58" s="137"/>
      <c r="C58" s="138"/>
      <c r="D58" s="138"/>
      <c r="E58" s="87"/>
      <c r="F58" s="138"/>
      <c r="G58" s="87"/>
      <c r="H58" s="138"/>
      <c r="I58" s="87"/>
      <c r="J58" s="87"/>
      <c r="K58" s="87"/>
      <c r="L58" s="87"/>
      <c r="M58" s="87"/>
      <c r="N58" s="87"/>
      <c r="O58" s="87"/>
      <c r="P58" s="87"/>
    </row>
    <row r="59" spans="2:16" s="88" customFormat="1" ht="12.75">
      <c r="B59" s="137"/>
      <c r="C59" s="138" t="s">
        <v>195</v>
      </c>
      <c r="D59" s="138"/>
      <c r="E59" s="87"/>
      <c r="F59" s="138"/>
      <c r="G59" s="87"/>
      <c r="H59" s="138"/>
      <c r="I59" s="138" t="s">
        <v>196</v>
      </c>
      <c r="J59" s="87"/>
      <c r="K59" s="87"/>
      <c r="L59" s="87"/>
      <c r="M59" s="87"/>
      <c r="N59" s="87"/>
      <c r="O59" s="87"/>
      <c r="P59" s="87"/>
    </row>
    <row r="60" spans="2:16" s="88" customFormat="1" ht="12.75">
      <c r="B60" s="137"/>
      <c r="C60" s="138"/>
      <c r="D60" s="138"/>
      <c r="E60" s="87"/>
      <c r="F60" s="138"/>
      <c r="G60" s="87"/>
      <c r="H60" s="138"/>
      <c r="I60" s="138"/>
      <c r="J60" s="87"/>
      <c r="K60" s="87"/>
      <c r="L60" s="87"/>
      <c r="M60" s="87"/>
      <c r="N60" s="87"/>
      <c r="O60" s="87"/>
      <c r="P60" s="87"/>
    </row>
    <row r="61" spans="2:16" s="88" customFormat="1" ht="12.75">
      <c r="B61" s="137"/>
      <c r="C61" s="138" t="s">
        <v>197</v>
      </c>
      <c r="D61" s="138"/>
      <c r="E61" s="87"/>
      <c r="F61" s="138"/>
      <c r="G61" s="87"/>
      <c r="H61" s="138"/>
      <c r="I61" s="138" t="s">
        <v>198</v>
      </c>
      <c r="J61" s="87"/>
      <c r="K61" s="87"/>
      <c r="L61" s="87"/>
      <c r="M61" s="87"/>
      <c r="N61" s="87"/>
      <c r="O61" s="87"/>
      <c r="P61" s="87"/>
    </row>
    <row r="62" spans="2:16" s="88" customFormat="1" ht="12.75">
      <c r="B62" s="137"/>
      <c r="C62" s="138" t="s">
        <v>199</v>
      </c>
      <c r="D62" s="138"/>
      <c r="E62" s="87"/>
      <c r="F62" s="138"/>
      <c r="G62" s="87"/>
      <c r="H62" s="138"/>
      <c r="I62" s="138" t="s">
        <v>200</v>
      </c>
      <c r="J62" s="87"/>
      <c r="K62" s="87"/>
      <c r="L62" s="87"/>
      <c r="M62" s="87"/>
      <c r="N62" s="87"/>
      <c r="O62" s="87"/>
      <c r="P62" s="87"/>
    </row>
    <row r="63" spans="2:16" s="88" customFormat="1" ht="12.75">
      <c r="B63" s="137"/>
      <c r="C63" s="138" t="s">
        <v>201</v>
      </c>
      <c r="D63" s="138"/>
      <c r="E63" s="87"/>
      <c r="F63" s="138"/>
      <c r="G63" s="87"/>
      <c r="H63" s="138"/>
      <c r="I63" s="138" t="s">
        <v>202</v>
      </c>
      <c r="J63" s="87"/>
      <c r="K63" s="87"/>
      <c r="L63" s="87"/>
      <c r="M63" s="87"/>
      <c r="N63" s="87"/>
      <c r="O63" s="87"/>
      <c r="P63" s="87"/>
    </row>
    <row r="64" spans="2:16" s="88" customFormat="1" ht="12.75">
      <c r="B64" s="137"/>
      <c r="C64" s="138" t="s">
        <v>203</v>
      </c>
      <c r="D64" s="138"/>
      <c r="E64" s="87"/>
      <c r="F64" s="138"/>
      <c r="G64" s="87"/>
      <c r="H64" s="138"/>
      <c r="I64" s="138" t="s">
        <v>204</v>
      </c>
      <c r="J64" s="87"/>
      <c r="K64" s="87"/>
      <c r="L64" s="87"/>
      <c r="M64" s="87"/>
      <c r="N64" s="87"/>
      <c r="O64" s="87"/>
      <c r="P64" s="87"/>
    </row>
    <row r="65" spans="2:16" s="88" customFormat="1" ht="12.75">
      <c r="B65" s="137"/>
      <c r="C65" s="138" t="s">
        <v>205</v>
      </c>
      <c r="D65" s="138"/>
      <c r="E65" s="87"/>
      <c r="F65" s="138"/>
      <c r="G65" s="87"/>
      <c r="H65" s="138"/>
      <c r="I65" s="138" t="s">
        <v>206</v>
      </c>
      <c r="J65" s="87"/>
      <c r="K65" s="87"/>
      <c r="L65" s="87"/>
      <c r="M65" s="87"/>
      <c r="N65" s="87"/>
      <c r="O65" s="87"/>
      <c r="P65" s="87"/>
    </row>
    <row r="66" spans="2:16" s="88" customFormat="1" ht="12.75">
      <c r="B66" s="137"/>
      <c r="C66" s="138" t="s">
        <v>207</v>
      </c>
      <c r="D66" s="138"/>
      <c r="E66" s="87"/>
      <c r="F66" s="138"/>
      <c r="G66" s="87"/>
      <c r="H66" s="138"/>
      <c r="I66" s="138" t="s">
        <v>208</v>
      </c>
      <c r="J66" s="87"/>
      <c r="K66" s="87"/>
      <c r="L66" s="87"/>
      <c r="M66" s="87"/>
      <c r="N66" s="87"/>
      <c r="O66" s="87"/>
      <c r="P66" s="87"/>
    </row>
    <row r="67" spans="2:16" s="88" customFormat="1" ht="12.75">
      <c r="B67" s="137"/>
      <c r="C67" s="138" t="s">
        <v>209</v>
      </c>
      <c r="D67" s="138"/>
      <c r="E67" s="87"/>
      <c r="F67" s="138"/>
      <c r="G67" s="87"/>
      <c r="H67" s="138"/>
      <c r="I67" s="138" t="s">
        <v>210</v>
      </c>
      <c r="J67" s="87"/>
      <c r="K67" s="87"/>
      <c r="L67" s="87"/>
      <c r="M67" s="87"/>
      <c r="N67" s="87"/>
      <c r="O67" s="87"/>
      <c r="P67" s="87"/>
    </row>
    <row r="68" spans="2:16" s="88" customFormat="1" ht="12.75">
      <c r="B68" s="137"/>
      <c r="C68" s="138" t="s">
        <v>211</v>
      </c>
      <c r="D68" s="138"/>
      <c r="E68" s="138"/>
      <c r="F68" s="138"/>
      <c r="G68" s="138"/>
      <c r="H68" s="138"/>
      <c r="I68" s="138"/>
      <c r="J68" s="87"/>
      <c r="K68" s="87"/>
      <c r="L68" s="87"/>
      <c r="M68" s="87"/>
      <c r="N68" s="87"/>
      <c r="O68" s="87"/>
      <c r="P68" s="87"/>
    </row>
    <row r="69" spans="2:16" s="88" customFormat="1" ht="12.75">
      <c r="B69" s="108"/>
      <c r="C69" s="138" t="s">
        <v>212</v>
      </c>
      <c r="D69" s="87"/>
      <c r="E69" s="87"/>
      <c r="F69" s="87"/>
      <c r="G69" s="87"/>
      <c r="H69" s="87"/>
      <c r="I69" s="138" t="s">
        <v>213</v>
      </c>
      <c r="J69" s="87"/>
      <c r="K69" s="87"/>
      <c r="L69" s="87"/>
      <c r="M69" s="87"/>
      <c r="N69" s="87"/>
      <c r="O69" s="87"/>
      <c r="P69" s="87"/>
    </row>
  </sheetData>
  <mergeCells count="64">
    <mergeCell ref="I5:I6"/>
    <mergeCell ref="AA17:AB38"/>
    <mergeCell ref="H12:H31"/>
    <mergeCell ref="F17:F30"/>
    <mergeCell ref="F10:F11"/>
    <mergeCell ref="T12:T31"/>
    <mergeCell ref="O12:O31"/>
    <mergeCell ref="P12:P31"/>
    <mergeCell ref="V10:V42"/>
    <mergeCell ref="U10:U42"/>
    <mergeCell ref="AG12:AG41"/>
    <mergeCell ref="AH12:AH41"/>
    <mergeCell ref="Z12:Z31"/>
    <mergeCell ref="AC17:AD19"/>
    <mergeCell ref="AF12:AF41"/>
    <mergeCell ref="AE12:AE25"/>
    <mergeCell ref="W12:W38"/>
    <mergeCell ref="AC12:AD15"/>
    <mergeCell ref="AC22:AD25"/>
    <mergeCell ref="AC27:AD38"/>
    <mergeCell ref="Q12:Q31"/>
    <mergeCell ref="R12:R31"/>
    <mergeCell ref="L12:M19"/>
    <mergeCell ref="L22:L30"/>
    <mergeCell ref="M22:M30"/>
    <mergeCell ref="N12:N30"/>
    <mergeCell ref="C12:C30"/>
    <mergeCell ref="C36:C38"/>
    <mergeCell ref="D12:D30"/>
    <mergeCell ref="D34:D38"/>
    <mergeCell ref="C1:E1"/>
    <mergeCell ref="F1:G1"/>
    <mergeCell ref="I1:J1"/>
    <mergeCell ref="K1:N1"/>
    <mergeCell ref="Q1:R1"/>
    <mergeCell ref="F2:G2"/>
    <mergeCell ref="I2:J2"/>
    <mergeCell ref="K2:N2"/>
    <mergeCell ref="Q2:R2"/>
    <mergeCell ref="W1:AH1"/>
    <mergeCell ref="W2:AB2"/>
    <mergeCell ref="AC2:AH2"/>
    <mergeCell ref="AA4:AB4"/>
    <mergeCell ref="AC4:AD4"/>
    <mergeCell ref="Q5:Q6"/>
    <mergeCell ref="Z5:Z6"/>
    <mergeCell ref="C7:E7"/>
    <mergeCell ref="I7:J7"/>
    <mergeCell ref="L7:M7"/>
    <mergeCell ref="Q7:R7"/>
    <mergeCell ref="W7:Y7"/>
    <mergeCell ref="C5:C6"/>
    <mergeCell ref="D5:D6"/>
    <mergeCell ref="E5:E6"/>
    <mergeCell ref="AA7:AB7"/>
    <mergeCell ref="AC7:AD7"/>
    <mergeCell ref="K22:K30"/>
    <mergeCell ref="E27:E38"/>
    <mergeCell ref="E17:E19"/>
    <mergeCell ref="G12:G30"/>
    <mergeCell ref="H32:H34"/>
    <mergeCell ref="I12:I30"/>
    <mergeCell ref="J22:J30"/>
    <mergeCell ref="K12:K15"/>
  </mergeCells>
  <printOptions/>
  <pageMargins left="0.5" right="0.5" top="1" bottom="1" header="0.5" footer="0.5"/>
  <pageSetup fitToWidth="2" fitToHeight="1" horizontalDpi="600" verticalDpi="600" orientation="landscape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zoomScale="50" zoomScaleNormal="50" workbookViewId="0" topLeftCell="A1">
      <pane xSplit="2" ySplit="7" topLeftCell="T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52" sqref="T52"/>
    </sheetView>
  </sheetViews>
  <sheetFormatPr defaultColWidth="9.140625" defaultRowHeight="12.75"/>
  <cols>
    <col min="1" max="1" width="10.7109375" style="15" customWidth="1"/>
    <col min="2" max="2" width="10.7109375" style="56" customWidth="1"/>
    <col min="3" max="3" width="10.7109375" style="10" customWidth="1"/>
    <col min="4" max="7" width="10.7109375" style="64" customWidth="1"/>
    <col min="8" max="8" width="10.7109375" style="10" customWidth="1"/>
    <col min="9" max="14" width="10.7109375" style="64" customWidth="1"/>
    <col min="15" max="16" width="10.7109375" style="10" customWidth="1"/>
    <col min="17" max="18" width="10.7109375" style="64" customWidth="1"/>
    <col min="19" max="22" width="10.7109375" style="10" customWidth="1"/>
    <col min="23" max="25" width="10.7109375" style="64" customWidth="1"/>
    <col min="26" max="26" width="10.7109375" style="34" customWidth="1"/>
    <col min="27" max="27" width="10.7109375" style="10" customWidth="1"/>
    <col min="28" max="34" width="10.7109375" style="64" customWidth="1"/>
    <col min="35" max="16384" width="10.7109375" style="15" customWidth="1"/>
  </cols>
  <sheetData>
    <row r="1" spans="2:34" ht="13.5" thickBot="1">
      <c r="B1" s="2"/>
      <c r="C1" s="320" t="s">
        <v>37</v>
      </c>
      <c r="D1" s="321"/>
      <c r="E1" s="322"/>
      <c r="F1" s="320" t="s">
        <v>41</v>
      </c>
      <c r="G1" s="321"/>
      <c r="H1" s="28"/>
      <c r="I1" s="325" t="s">
        <v>45</v>
      </c>
      <c r="J1" s="326"/>
      <c r="K1" s="332" t="s">
        <v>48</v>
      </c>
      <c r="L1" s="325"/>
      <c r="M1" s="325"/>
      <c r="N1" s="325"/>
      <c r="O1" s="35"/>
      <c r="P1" s="39"/>
      <c r="Q1" s="315" t="s">
        <v>55</v>
      </c>
      <c r="R1" s="315"/>
      <c r="S1" s="47"/>
      <c r="T1" s="47"/>
      <c r="U1" s="47"/>
      <c r="V1" s="49"/>
      <c r="W1" s="317" t="s">
        <v>62</v>
      </c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8"/>
    </row>
    <row r="2" spans="1:34" ht="12.75">
      <c r="A2" t="s">
        <v>491</v>
      </c>
      <c r="B2" s="2"/>
      <c r="C2" s="20"/>
      <c r="D2" s="20">
        <v>900</v>
      </c>
      <c r="E2" s="20"/>
      <c r="F2" s="323">
        <v>80</v>
      </c>
      <c r="G2" s="324"/>
      <c r="H2" s="20"/>
      <c r="I2" s="327" t="s">
        <v>190</v>
      </c>
      <c r="J2" s="328"/>
      <c r="K2" s="333">
        <v>240</v>
      </c>
      <c r="L2" s="327"/>
      <c r="M2" s="327"/>
      <c r="N2" s="327"/>
      <c r="O2" s="29"/>
      <c r="P2" s="31"/>
      <c r="Q2" s="316">
        <v>120</v>
      </c>
      <c r="R2" s="316"/>
      <c r="S2" s="48"/>
      <c r="T2" s="48"/>
      <c r="U2" s="48"/>
      <c r="V2" s="50"/>
      <c r="W2" s="317" t="s">
        <v>92</v>
      </c>
      <c r="X2" s="317"/>
      <c r="Y2" s="317"/>
      <c r="Z2" s="317"/>
      <c r="AA2" s="317"/>
      <c r="AB2" s="318"/>
      <c r="AC2" s="319" t="s">
        <v>93</v>
      </c>
      <c r="AD2" s="317"/>
      <c r="AE2" s="317"/>
      <c r="AF2" s="317"/>
      <c r="AG2" s="317"/>
      <c r="AH2" s="318"/>
    </row>
    <row r="3" spans="2:34" ht="12.75">
      <c r="B3" s="2"/>
      <c r="C3" s="20" t="s">
        <v>38</v>
      </c>
      <c r="D3" s="20" t="s">
        <v>39</v>
      </c>
      <c r="E3" s="20" t="s">
        <v>40</v>
      </c>
      <c r="F3" s="20" t="s">
        <v>42</v>
      </c>
      <c r="G3" s="20" t="s">
        <v>43</v>
      </c>
      <c r="H3" s="20" t="s">
        <v>44</v>
      </c>
      <c r="I3" s="31" t="s">
        <v>46</v>
      </c>
      <c r="J3" s="31" t="s">
        <v>47</v>
      </c>
      <c r="K3" s="31" t="s">
        <v>49</v>
      </c>
      <c r="L3" s="31" t="s">
        <v>50</v>
      </c>
      <c r="M3" s="31" t="s">
        <v>51</v>
      </c>
      <c r="N3" s="31" t="s">
        <v>52</v>
      </c>
      <c r="O3" s="36" t="s">
        <v>53</v>
      </c>
      <c r="P3" s="40" t="s">
        <v>54</v>
      </c>
      <c r="Q3" s="45" t="s">
        <v>56</v>
      </c>
      <c r="R3" s="45" t="s">
        <v>57</v>
      </c>
      <c r="S3" s="48" t="s">
        <v>58</v>
      </c>
      <c r="T3" s="43" t="s">
        <v>59</v>
      </c>
      <c r="U3" s="43" t="s">
        <v>60</v>
      </c>
      <c r="V3" s="45" t="s">
        <v>61</v>
      </c>
      <c r="W3" s="53" t="s">
        <v>94</v>
      </c>
      <c r="X3" s="53" t="s">
        <v>95</v>
      </c>
      <c r="Y3" s="53" t="s">
        <v>96</v>
      </c>
      <c r="Z3" s="53" t="s">
        <v>105</v>
      </c>
      <c r="AA3" s="53" t="s">
        <v>97</v>
      </c>
      <c r="AB3" s="53" t="s">
        <v>98</v>
      </c>
      <c r="AC3" s="53" t="s">
        <v>99</v>
      </c>
      <c r="AD3" s="53" t="s">
        <v>100</v>
      </c>
      <c r="AE3" s="53" t="s">
        <v>101</v>
      </c>
      <c r="AF3" s="53" t="s">
        <v>102</v>
      </c>
      <c r="AG3" s="53" t="s">
        <v>103</v>
      </c>
      <c r="AH3" s="51" t="s">
        <v>104</v>
      </c>
    </row>
    <row r="4" spans="2:35" ht="13.5" thickBot="1">
      <c r="B4" s="2"/>
      <c r="C4" s="21">
        <v>450</v>
      </c>
      <c r="D4" s="21">
        <v>200</v>
      </c>
      <c r="E4" s="21">
        <v>200</v>
      </c>
      <c r="F4" s="21">
        <v>20</v>
      </c>
      <c r="G4" s="21">
        <v>20</v>
      </c>
      <c r="H4" s="21">
        <v>20</v>
      </c>
      <c r="I4" s="32">
        <v>150</v>
      </c>
      <c r="J4" s="32">
        <v>80</v>
      </c>
      <c r="K4" s="31">
        <v>50</v>
      </c>
      <c r="L4" s="32">
        <v>70</v>
      </c>
      <c r="M4" s="32">
        <v>70</v>
      </c>
      <c r="N4" s="32">
        <v>70</v>
      </c>
      <c r="O4" s="30">
        <v>36</v>
      </c>
      <c r="P4" s="32">
        <v>60</v>
      </c>
      <c r="Q4" s="46">
        <v>60</v>
      </c>
      <c r="R4" s="46">
        <v>60</v>
      </c>
      <c r="S4" s="44">
        <v>50</v>
      </c>
      <c r="T4" s="44">
        <v>14</v>
      </c>
      <c r="U4" s="44">
        <v>14</v>
      </c>
      <c r="V4" s="46">
        <v>20</v>
      </c>
      <c r="W4" s="54">
        <v>35</v>
      </c>
      <c r="X4" s="54">
        <v>30</v>
      </c>
      <c r="Y4" s="54">
        <v>35</v>
      </c>
      <c r="Z4" s="54">
        <v>230</v>
      </c>
      <c r="AA4" s="269">
        <v>120</v>
      </c>
      <c r="AB4" s="270"/>
      <c r="AC4" s="269">
        <v>80</v>
      </c>
      <c r="AD4" s="268"/>
      <c r="AE4" s="54">
        <v>56</v>
      </c>
      <c r="AF4" s="54">
        <v>50</v>
      </c>
      <c r="AG4" s="54">
        <v>50</v>
      </c>
      <c r="AH4" s="52">
        <v>50</v>
      </c>
      <c r="AI4" s="186"/>
    </row>
    <row r="5" spans="1:34" ht="13.5" customHeight="1" thickBot="1">
      <c r="A5" s="1" t="s">
        <v>177</v>
      </c>
      <c r="B5" s="18" t="s">
        <v>183</v>
      </c>
      <c r="C5" s="376" t="s">
        <v>174</v>
      </c>
      <c r="D5" s="376" t="s">
        <v>174</v>
      </c>
      <c r="E5" s="376" t="s">
        <v>174</v>
      </c>
      <c r="F5" s="89" t="s">
        <v>173</v>
      </c>
      <c r="G5" s="89" t="s">
        <v>173</v>
      </c>
      <c r="H5" s="89" t="s">
        <v>173</v>
      </c>
      <c r="I5" s="405" t="s">
        <v>174</v>
      </c>
      <c r="J5" s="90" t="s">
        <v>185</v>
      </c>
      <c r="K5" s="90" t="s">
        <v>180</v>
      </c>
      <c r="L5" s="90" t="s">
        <v>180</v>
      </c>
      <c r="M5" s="90" t="s">
        <v>180</v>
      </c>
      <c r="N5" s="90" t="s">
        <v>180</v>
      </c>
      <c r="O5" s="90" t="s">
        <v>180</v>
      </c>
      <c r="P5" s="91" t="s">
        <v>180</v>
      </c>
      <c r="Q5" s="372" t="s">
        <v>181</v>
      </c>
      <c r="R5" s="94" t="s">
        <v>182</v>
      </c>
      <c r="S5" s="95" t="s">
        <v>180</v>
      </c>
      <c r="T5" s="96" t="s">
        <v>173</v>
      </c>
      <c r="U5" s="96" t="s">
        <v>173</v>
      </c>
      <c r="V5" s="96" t="s">
        <v>173</v>
      </c>
      <c r="W5" s="98" t="s">
        <v>180</v>
      </c>
      <c r="X5" s="99" t="s">
        <v>180</v>
      </c>
      <c r="Y5" s="100" t="s">
        <v>180</v>
      </c>
      <c r="Z5" s="374" t="s">
        <v>174</v>
      </c>
      <c r="AA5" s="101"/>
      <c r="AB5" s="102"/>
      <c r="AC5" s="102"/>
      <c r="AD5" s="102"/>
      <c r="AE5" s="215" t="s">
        <v>180</v>
      </c>
      <c r="AF5" s="99" t="s">
        <v>180</v>
      </c>
      <c r="AG5" s="99" t="s">
        <v>180</v>
      </c>
      <c r="AH5" s="99" t="s">
        <v>180</v>
      </c>
    </row>
    <row r="6" spans="2:34" ht="13.5" thickBot="1">
      <c r="B6" s="2"/>
      <c r="C6" s="377"/>
      <c r="D6" s="377"/>
      <c r="E6" s="377"/>
      <c r="F6" s="20"/>
      <c r="G6" s="20"/>
      <c r="H6" s="20"/>
      <c r="I6" s="282"/>
      <c r="J6" s="31"/>
      <c r="K6" s="7"/>
      <c r="L6" s="31"/>
      <c r="M6" s="31"/>
      <c r="N6" s="31"/>
      <c r="O6" s="92"/>
      <c r="P6" s="93"/>
      <c r="Q6" s="373"/>
      <c r="R6" s="11"/>
      <c r="S6" s="48"/>
      <c r="T6" s="48"/>
      <c r="U6" s="48"/>
      <c r="V6" s="50"/>
      <c r="W6" s="102"/>
      <c r="X6" s="102"/>
      <c r="Y6" s="102"/>
      <c r="Z6" s="375"/>
      <c r="AA6" s="101"/>
      <c r="AB6" s="102"/>
      <c r="AC6" s="102"/>
      <c r="AD6" s="102"/>
      <c r="AE6" s="102"/>
      <c r="AF6" s="102"/>
      <c r="AG6" s="102"/>
      <c r="AH6" s="103"/>
    </row>
    <row r="7" spans="2:34" ht="13.5" thickBot="1">
      <c r="B7" s="18" t="s">
        <v>184</v>
      </c>
      <c r="C7" s="134"/>
      <c r="D7" s="417" t="s">
        <v>175</v>
      </c>
      <c r="E7" s="418"/>
      <c r="F7" s="20"/>
      <c r="G7" s="20"/>
      <c r="H7" s="20"/>
      <c r="I7" s="274" t="s">
        <v>174</v>
      </c>
      <c r="J7" s="275"/>
      <c r="K7" s="31"/>
      <c r="L7" s="274" t="s">
        <v>174</v>
      </c>
      <c r="M7" s="275"/>
      <c r="N7" s="31"/>
      <c r="O7" s="92"/>
      <c r="P7" s="93"/>
      <c r="Q7" s="276" t="s">
        <v>181</v>
      </c>
      <c r="R7" s="277"/>
      <c r="S7" s="97"/>
      <c r="T7" s="48"/>
      <c r="U7" s="48"/>
      <c r="V7" s="50"/>
      <c r="W7" s="300" t="s">
        <v>174</v>
      </c>
      <c r="X7" s="301"/>
      <c r="Y7" s="302"/>
      <c r="Z7" s="102"/>
      <c r="AA7" s="303" t="s">
        <v>179</v>
      </c>
      <c r="AB7" s="304"/>
      <c r="AC7" s="303" t="s">
        <v>179</v>
      </c>
      <c r="AD7" s="304"/>
      <c r="AE7" s="101"/>
      <c r="AF7" s="300" t="s">
        <v>492</v>
      </c>
      <c r="AG7" s="302"/>
      <c r="AH7" s="103"/>
    </row>
    <row r="8" spans="1:35" ht="22.5">
      <c r="A8" s="183" t="s">
        <v>214</v>
      </c>
      <c r="B8" s="183" t="s">
        <v>483</v>
      </c>
      <c r="C8" s="188" t="s">
        <v>530</v>
      </c>
      <c r="D8" s="188">
        <v>20</v>
      </c>
      <c r="E8" s="188">
        <v>25</v>
      </c>
      <c r="F8" s="188">
        <v>7</v>
      </c>
      <c r="G8" s="188">
        <v>17</v>
      </c>
      <c r="H8" s="188">
        <v>11</v>
      </c>
      <c r="I8" s="188">
        <v>19</v>
      </c>
      <c r="J8" s="188">
        <v>22</v>
      </c>
      <c r="K8" s="188">
        <v>14</v>
      </c>
      <c r="L8" s="188">
        <v>9</v>
      </c>
      <c r="M8" s="188">
        <v>18</v>
      </c>
      <c r="N8" s="188">
        <v>15</v>
      </c>
      <c r="O8" s="188">
        <v>5</v>
      </c>
      <c r="P8" s="188">
        <v>4</v>
      </c>
      <c r="Q8" s="188">
        <v>26</v>
      </c>
      <c r="R8" s="188">
        <v>12</v>
      </c>
      <c r="S8" s="188">
        <v>6</v>
      </c>
      <c r="T8" s="188">
        <v>27</v>
      </c>
      <c r="U8" s="188"/>
      <c r="V8" s="188"/>
      <c r="W8" s="188">
        <v>10</v>
      </c>
      <c r="X8" s="188"/>
      <c r="Y8" s="188"/>
      <c r="Z8" s="188">
        <v>21</v>
      </c>
      <c r="AA8" s="188">
        <v>16</v>
      </c>
      <c r="AB8" s="188"/>
      <c r="AC8" s="188">
        <f>'Agenda  V7'!F43</f>
        <v>13</v>
      </c>
      <c r="AD8" s="188"/>
      <c r="AE8" s="188">
        <v>8</v>
      </c>
      <c r="AF8" s="188">
        <v>1</v>
      </c>
      <c r="AG8" s="188">
        <v>3</v>
      </c>
      <c r="AH8" s="189">
        <v>2</v>
      </c>
      <c r="AI8" s="202"/>
    </row>
    <row r="9" spans="1:34" ht="13.5" thickBot="1">
      <c r="A9" s="15" t="s">
        <v>0</v>
      </c>
      <c r="B9" s="56" t="s">
        <v>1</v>
      </c>
      <c r="C9" s="8"/>
      <c r="D9" s="85"/>
      <c r="E9" s="16"/>
      <c r="F9" s="239"/>
      <c r="G9" s="239"/>
      <c r="H9" s="77"/>
      <c r="I9" s="85"/>
      <c r="J9" s="85"/>
      <c r="K9" s="77"/>
      <c r="L9" s="77"/>
      <c r="M9" s="77"/>
      <c r="N9" s="77"/>
      <c r="O9" s="69"/>
      <c r="AF9" s="77"/>
      <c r="AG9" s="77"/>
      <c r="AH9" s="77"/>
    </row>
    <row r="10" spans="1:34" ht="12.75">
      <c r="A10" s="55" t="s">
        <v>33</v>
      </c>
      <c r="B10" s="59" t="s">
        <v>3</v>
      </c>
      <c r="C10" s="8"/>
      <c r="D10" s="77"/>
      <c r="E10" s="16"/>
      <c r="F10" s="239"/>
      <c r="G10" s="239"/>
      <c r="H10" s="77"/>
      <c r="I10" s="77"/>
      <c r="J10" s="77"/>
      <c r="K10" s="77"/>
      <c r="L10" s="77"/>
      <c r="M10" s="77"/>
      <c r="N10" s="79"/>
      <c r="T10" s="23"/>
      <c r="U10" s="280" t="s">
        <v>193</v>
      </c>
      <c r="V10" s="280" t="s">
        <v>512</v>
      </c>
      <c r="AF10" s="77"/>
      <c r="AG10" s="77"/>
      <c r="AH10" s="77"/>
    </row>
    <row r="11" spans="1:34" s="16" customFormat="1" ht="13.5" thickBot="1">
      <c r="A11" s="70">
        <v>37825</v>
      </c>
      <c r="B11" s="71" t="s">
        <v>2</v>
      </c>
      <c r="C11" s="8"/>
      <c r="D11" s="77"/>
      <c r="F11" s="239"/>
      <c r="G11" s="239"/>
      <c r="H11" s="77"/>
      <c r="I11" s="77"/>
      <c r="J11" s="77"/>
      <c r="K11" s="77"/>
      <c r="L11" s="77"/>
      <c r="M11" s="77"/>
      <c r="N11" s="79"/>
      <c r="O11" s="8"/>
      <c r="P11" s="8"/>
      <c r="Q11" s="77"/>
      <c r="R11" s="77"/>
      <c r="S11" s="8"/>
      <c r="T11" s="27"/>
      <c r="U11" s="281"/>
      <c r="V11" s="281"/>
      <c r="W11" s="77"/>
      <c r="X11" s="77"/>
      <c r="Y11" s="77"/>
      <c r="AA11" s="8"/>
      <c r="AB11" s="77"/>
      <c r="AC11" s="77"/>
      <c r="AD11" s="77"/>
      <c r="AE11" s="77"/>
      <c r="AF11" s="77"/>
      <c r="AG11" s="77"/>
      <c r="AH11" s="77"/>
    </row>
    <row r="12" spans="1:34" s="16" customFormat="1" ht="12.75">
      <c r="A12" s="57"/>
      <c r="B12" s="71" t="s">
        <v>4</v>
      </c>
      <c r="C12" s="359" t="s">
        <v>134</v>
      </c>
      <c r="D12" s="411" t="s">
        <v>136</v>
      </c>
      <c r="E12" s="381" t="s">
        <v>137</v>
      </c>
      <c r="F12" s="354" t="s">
        <v>82</v>
      </c>
      <c r="G12" s="239"/>
      <c r="H12" s="367" t="s">
        <v>148</v>
      </c>
      <c r="I12" s="411" t="s">
        <v>115</v>
      </c>
      <c r="J12" s="411" t="s">
        <v>142</v>
      </c>
      <c r="K12" s="411" t="s">
        <v>143</v>
      </c>
      <c r="L12" s="411" t="s">
        <v>145</v>
      </c>
      <c r="M12" s="411" t="s">
        <v>144</v>
      </c>
      <c r="N12" s="416" t="s">
        <v>122</v>
      </c>
      <c r="O12" s="359" t="s">
        <v>146</v>
      </c>
      <c r="P12" s="359" t="s">
        <v>147</v>
      </c>
      <c r="Q12" s="411" t="s">
        <v>125</v>
      </c>
      <c r="R12" s="411" t="s">
        <v>126</v>
      </c>
      <c r="S12" s="8"/>
      <c r="T12" s="341" t="s">
        <v>149</v>
      </c>
      <c r="U12" s="281"/>
      <c r="V12" s="281"/>
      <c r="X12" s="8"/>
      <c r="Z12" s="336" t="s">
        <v>106</v>
      </c>
      <c r="AA12" s="381" t="s">
        <v>153</v>
      </c>
      <c r="AB12" s="346"/>
      <c r="AC12" s="339" t="s">
        <v>154</v>
      </c>
      <c r="AD12" s="346"/>
      <c r="AE12" s="77"/>
      <c r="AF12" s="339" t="s">
        <v>150</v>
      </c>
      <c r="AG12" s="346"/>
      <c r="AH12" s="213"/>
    </row>
    <row r="13" spans="1:34" s="16" customFormat="1" ht="12.75">
      <c r="A13" s="57"/>
      <c r="B13" s="71" t="s">
        <v>5</v>
      </c>
      <c r="C13" s="296"/>
      <c r="D13" s="412"/>
      <c r="E13" s="382"/>
      <c r="F13" s="355"/>
      <c r="G13" s="239"/>
      <c r="H13" s="368"/>
      <c r="I13" s="412"/>
      <c r="J13" s="412"/>
      <c r="K13" s="412"/>
      <c r="L13" s="414"/>
      <c r="M13" s="412"/>
      <c r="N13" s="414"/>
      <c r="O13" s="421"/>
      <c r="P13" s="421"/>
      <c r="Q13" s="414"/>
      <c r="R13" s="414"/>
      <c r="S13" s="8"/>
      <c r="T13" s="342"/>
      <c r="U13" s="281"/>
      <c r="V13" s="281"/>
      <c r="X13" s="8"/>
      <c r="Z13" s="281"/>
      <c r="AA13" s="382"/>
      <c r="AB13" s="347"/>
      <c r="AC13" s="340"/>
      <c r="AD13" s="347"/>
      <c r="AE13" s="77"/>
      <c r="AF13" s="340"/>
      <c r="AG13" s="347"/>
      <c r="AH13" s="213"/>
    </row>
    <row r="14" spans="1:34" s="16" customFormat="1" ht="12.75">
      <c r="A14" s="57"/>
      <c r="B14" s="71" t="s">
        <v>6</v>
      </c>
      <c r="C14" s="296"/>
      <c r="D14" s="412"/>
      <c r="E14" s="382"/>
      <c r="F14" s="355"/>
      <c r="G14" s="239"/>
      <c r="H14" s="368"/>
      <c r="I14" s="412"/>
      <c r="J14" s="412"/>
      <c r="K14" s="412"/>
      <c r="L14" s="414"/>
      <c r="M14" s="412"/>
      <c r="N14" s="414"/>
      <c r="O14" s="421"/>
      <c r="P14" s="421"/>
      <c r="Q14" s="414"/>
      <c r="R14" s="414"/>
      <c r="S14" s="8"/>
      <c r="T14" s="342"/>
      <c r="U14" s="281"/>
      <c r="V14" s="281"/>
      <c r="X14" s="8"/>
      <c r="Z14" s="281"/>
      <c r="AA14" s="382"/>
      <c r="AB14" s="347"/>
      <c r="AC14" s="340"/>
      <c r="AD14" s="347"/>
      <c r="AE14" s="77"/>
      <c r="AF14" s="340"/>
      <c r="AG14" s="347"/>
      <c r="AH14" s="213"/>
    </row>
    <row r="15" spans="1:34" s="16" customFormat="1" ht="13.5" thickBot="1">
      <c r="A15" s="57"/>
      <c r="B15" s="71" t="s">
        <v>7</v>
      </c>
      <c r="C15" s="360"/>
      <c r="D15" s="413"/>
      <c r="E15" s="383"/>
      <c r="F15" s="356"/>
      <c r="G15" s="239"/>
      <c r="H15" s="368"/>
      <c r="I15" s="412"/>
      <c r="J15" s="412"/>
      <c r="K15" s="412"/>
      <c r="L15" s="414"/>
      <c r="M15" s="412"/>
      <c r="N15" s="414"/>
      <c r="O15" s="421"/>
      <c r="P15" s="421"/>
      <c r="Q15" s="414"/>
      <c r="R15" s="414"/>
      <c r="S15" s="8"/>
      <c r="T15" s="342"/>
      <c r="U15" s="281"/>
      <c r="V15" s="281"/>
      <c r="X15" s="8"/>
      <c r="Z15" s="281"/>
      <c r="AA15" s="383"/>
      <c r="AB15" s="349"/>
      <c r="AC15" s="348"/>
      <c r="AD15" s="349"/>
      <c r="AE15" s="77"/>
      <c r="AF15" s="348"/>
      <c r="AG15" s="349"/>
      <c r="AH15" s="213"/>
    </row>
    <row r="16" spans="1:34" s="16" customFormat="1" ht="13.5" thickBot="1">
      <c r="A16" s="57"/>
      <c r="B16" s="71" t="s">
        <v>8</v>
      </c>
      <c r="C16" s="8"/>
      <c r="D16" s="77"/>
      <c r="F16" s="239"/>
      <c r="G16" s="239"/>
      <c r="H16" s="368"/>
      <c r="I16" s="412"/>
      <c r="J16" s="412"/>
      <c r="K16" s="412"/>
      <c r="L16" s="414"/>
      <c r="M16" s="412"/>
      <c r="N16" s="414"/>
      <c r="O16" s="421"/>
      <c r="P16" s="421"/>
      <c r="Q16" s="414"/>
      <c r="R16" s="414"/>
      <c r="S16" s="8"/>
      <c r="T16" s="342"/>
      <c r="U16" s="281"/>
      <c r="V16" s="281"/>
      <c r="X16" s="8"/>
      <c r="Z16" s="281"/>
      <c r="AA16" s="77"/>
      <c r="AB16" s="77"/>
      <c r="AC16" s="77"/>
      <c r="AD16" s="77"/>
      <c r="AE16" s="77"/>
      <c r="AF16" s="77"/>
      <c r="AG16" s="77"/>
      <c r="AH16" s="77"/>
    </row>
    <row r="17" spans="1:34" s="16" customFormat="1" ht="12.75">
      <c r="A17" s="57"/>
      <c r="B17" s="71" t="s">
        <v>9</v>
      </c>
      <c r="C17" s="359" t="s">
        <v>135</v>
      </c>
      <c r="D17" s="339" t="s">
        <v>138</v>
      </c>
      <c r="E17" s="381"/>
      <c r="F17" s="239"/>
      <c r="G17" s="239"/>
      <c r="H17" s="368"/>
      <c r="I17" s="412"/>
      <c r="J17" s="412"/>
      <c r="K17" s="412"/>
      <c r="L17" s="414"/>
      <c r="M17" s="412"/>
      <c r="N17" s="414"/>
      <c r="O17" s="421"/>
      <c r="P17" s="421"/>
      <c r="Q17" s="414"/>
      <c r="R17" s="414"/>
      <c r="S17" s="8"/>
      <c r="T17" s="342"/>
      <c r="U17" s="281"/>
      <c r="V17" s="281"/>
      <c r="X17" s="8"/>
      <c r="Z17" s="281"/>
      <c r="AA17" s="77"/>
      <c r="AC17" s="339" t="s">
        <v>494</v>
      </c>
      <c r="AD17" s="346"/>
      <c r="AF17" s="336" t="s">
        <v>85</v>
      </c>
      <c r="AG17" s="381" t="s">
        <v>152</v>
      </c>
      <c r="AH17" s="336" t="s">
        <v>151</v>
      </c>
    </row>
    <row r="18" spans="1:34" s="16" customFormat="1" ht="12.75">
      <c r="A18" s="57"/>
      <c r="B18" s="71" t="s">
        <v>10</v>
      </c>
      <c r="C18" s="296"/>
      <c r="D18" s="340"/>
      <c r="E18" s="382"/>
      <c r="F18" s="239"/>
      <c r="G18" s="239"/>
      <c r="H18" s="368"/>
      <c r="I18" s="412"/>
      <c r="J18" s="412"/>
      <c r="K18" s="412"/>
      <c r="L18" s="414"/>
      <c r="M18" s="412"/>
      <c r="N18" s="414"/>
      <c r="O18" s="421"/>
      <c r="P18" s="421"/>
      <c r="Q18" s="414"/>
      <c r="R18" s="414"/>
      <c r="S18" s="8"/>
      <c r="T18" s="342"/>
      <c r="U18" s="281"/>
      <c r="V18" s="281"/>
      <c r="X18" s="8"/>
      <c r="Z18" s="281"/>
      <c r="AA18" s="77"/>
      <c r="AC18" s="340"/>
      <c r="AD18" s="347"/>
      <c r="AF18" s="337"/>
      <c r="AG18" s="382"/>
      <c r="AH18" s="337"/>
    </row>
    <row r="19" spans="1:34" s="16" customFormat="1" ht="13.5" thickBot="1">
      <c r="A19" s="57"/>
      <c r="B19" s="71" t="s">
        <v>11</v>
      </c>
      <c r="C19" s="360"/>
      <c r="D19" s="348"/>
      <c r="E19" s="383"/>
      <c r="F19" s="239"/>
      <c r="G19" s="239"/>
      <c r="H19" s="368"/>
      <c r="I19" s="412"/>
      <c r="J19" s="412"/>
      <c r="K19" s="412"/>
      <c r="L19" s="414"/>
      <c r="M19" s="412"/>
      <c r="N19" s="414"/>
      <c r="O19" s="421"/>
      <c r="P19" s="421"/>
      <c r="Q19" s="414"/>
      <c r="R19" s="414"/>
      <c r="S19" s="8"/>
      <c r="T19" s="342"/>
      <c r="U19" s="281"/>
      <c r="V19" s="281"/>
      <c r="X19" s="8"/>
      <c r="Z19" s="281"/>
      <c r="AA19" s="77"/>
      <c r="AC19" s="348"/>
      <c r="AD19" s="349"/>
      <c r="AF19" s="337"/>
      <c r="AG19" s="382"/>
      <c r="AH19" s="337"/>
    </row>
    <row r="20" spans="1:34" s="16" customFormat="1" ht="12.75">
      <c r="A20" s="57"/>
      <c r="B20" s="71" t="s">
        <v>14</v>
      </c>
      <c r="C20" s="8"/>
      <c r="D20" s="77"/>
      <c r="F20" s="239"/>
      <c r="G20" s="239"/>
      <c r="H20" s="368"/>
      <c r="I20" s="412"/>
      <c r="J20" s="412"/>
      <c r="K20" s="412"/>
      <c r="L20" s="414"/>
      <c r="M20" s="412"/>
      <c r="N20" s="414"/>
      <c r="O20" s="421"/>
      <c r="P20" s="421"/>
      <c r="Q20" s="414"/>
      <c r="R20" s="414"/>
      <c r="S20" s="8"/>
      <c r="T20" s="342"/>
      <c r="U20" s="281"/>
      <c r="V20" s="281"/>
      <c r="X20" s="8"/>
      <c r="Z20" s="281"/>
      <c r="AA20" s="77"/>
      <c r="AB20" s="77"/>
      <c r="AC20" s="77"/>
      <c r="AD20" s="77"/>
      <c r="AF20" s="337"/>
      <c r="AG20" s="382"/>
      <c r="AH20" s="337"/>
    </row>
    <row r="21" spans="1:34" s="16" customFormat="1" ht="13.5" thickBot="1">
      <c r="A21" s="57"/>
      <c r="B21" s="71" t="s">
        <v>13</v>
      </c>
      <c r="C21" s="8"/>
      <c r="D21" s="77"/>
      <c r="F21" s="239"/>
      <c r="G21" s="239"/>
      <c r="H21" s="368"/>
      <c r="I21" s="412"/>
      <c r="J21" s="412"/>
      <c r="K21" s="412"/>
      <c r="L21" s="414"/>
      <c r="M21" s="412"/>
      <c r="N21" s="414"/>
      <c r="O21" s="421"/>
      <c r="P21" s="421"/>
      <c r="Q21" s="414"/>
      <c r="R21" s="414"/>
      <c r="S21" s="8"/>
      <c r="T21" s="342"/>
      <c r="U21" s="281"/>
      <c r="V21" s="281"/>
      <c r="X21" s="8"/>
      <c r="Z21" s="281"/>
      <c r="AA21" s="77"/>
      <c r="AB21" s="77"/>
      <c r="AC21" s="77"/>
      <c r="AD21" s="77"/>
      <c r="AF21" s="337"/>
      <c r="AG21" s="382"/>
      <c r="AH21" s="337"/>
    </row>
    <row r="22" spans="1:34" s="16" customFormat="1" ht="12.75">
      <c r="A22" s="57"/>
      <c r="B22" s="71" t="s">
        <v>12</v>
      </c>
      <c r="C22" s="359" t="s">
        <v>134</v>
      </c>
      <c r="D22" s="411" t="s">
        <v>136</v>
      </c>
      <c r="E22" s="381" t="s">
        <v>139</v>
      </c>
      <c r="F22" s="354" t="s">
        <v>128</v>
      </c>
      <c r="G22" s="367" t="s">
        <v>141</v>
      </c>
      <c r="H22" s="368"/>
      <c r="I22" s="412"/>
      <c r="J22" s="412"/>
      <c r="K22" s="412"/>
      <c r="L22" s="414"/>
      <c r="M22" s="412"/>
      <c r="N22" s="414"/>
      <c r="O22" s="421"/>
      <c r="P22" s="421"/>
      <c r="Q22" s="414"/>
      <c r="R22" s="414"/>
      <c r="T22" s="342"/>
      <c r="U22" s="281"/>
      <c r="V22" s="281"/>
      <c r="W22" s="341" t="s">
        <v>169</v>
      </c>
      <c r="X22" s="8"/>
      <c r="Z22" s="281"/>
      <c r="AA22" s="381" t="s">
        <v>132</v>
      </c>
      <c r="AB22" s="283"/>
      <c r="AC22" s="339" t="s">
        <v>154</v>
      </c>
      <c r="AD22" s="283"/>
      <c r="AF22" s="337"/>
      <c r="AG22" s="382"/>
      <c r="AH22" s="337"/>
    </row>
    <row r="23" spans="1:34" s="16" customFormat="1" ht="12.75">
      <c r="A23" s="57"/>
      <c r="B23" s="71" t="s">
        <v>15</v>
      </c>
      <c r="C23" s="296"/>
      <c r="D23" s="412"/>
      <c r="E23" s="382"/>
      <c r="F23" s="419"/>
      <c r="G23" s="368"/>
      <c r="H23" s="368"/>
      <c r="I23" s="412"/>
      <c r="J23" s="412"/>
      <c r="K23" s="412"/>
      <c r="L23" s="414"/>
      <c r="M23" s="412"/>
      <c r="N23" s="414"/>
      <c r="O23" s="421"/>
      <c r="P23" s="421"/>
      <c r="Q23" s="414"/>
      <c r="R23" s="414"/>
      <c r="T23" s="342"/>
      <c r="U23" s="281"/>
      <c r="V23" s="281"/>
      <c r="W23" s="357"/>
      <c r="X23" s="8"/>
      <c r="Z23" s="281"/>
      <c r="AA23" s="384"/>
      <c r="AB23" s="284"/>
      <c r="AC23" s="344"/>
      <c r="AD23" s="284"/>
      <c r="AF23" s="337"/>
      <c r="AG23" s="382"/>
      <c r="AH23" s="337"/>
    </row>
    <row r="24" spans="1:34" s="16" customFormat="1" ht="12.75">
      <c r="A24" s="57"/>
      <c r="B24" s="71" t="s">
        <v>16</v>
      </c>
      <c r="C24" s="296"/>
      <c r="D24" s="412"/>
      <c r="E24" s="382"/>
      <c r="F24" s="419"/>
      <c r="G24" s="368"/>
      <c r="H24" s="368"/>
      <c r="I24" s="412"/>
      <c r="J24" s="412"/>
      <c r="K24" s="412"/>
      <c r="L24" s="414"/>
      <c r="M24" s="412"/>
      <c r="N24" s="414"/>
      <c r="O24" s="421"/>
      <c r="P24" s="421"/>
      <c r="Q24" s="414"/>
      <c r="R24" s="414"/>
      <c r="T24" s="342"/>
      <c r="U24" s="281"/>
      <c r="V24" s="281"/>
      <c r="W24" s="357"/>
      <c r="X24" s="8"/>
      <c r="Z24" s="281"/>
      <c r="AA24" s="384"/>
      <c r="AB24" s="284"/>
      <c r="AC24" s="344"/>
      <c r="AD24" s="284"/>
      <c r="AF24" s="337"/>
      <c r="AG24" s="382"/>
      <c r="AH24" s="337"/>
    </row>
    <row r="25" spans="1:34" s="16" customFormat="1" ht="13.5" thickBot="1">
      <c r="A25" s="57"/>
      <c r="B25" s="71" t="s">
        <v>17</v>
      </c>
      <c r="C25" s="296"/>
      <c r="D25" s="413"/>
      <c r="E25" s="382"/>
      <c r="F25" s="419"/>
      <c r="G25" s="368"/>
      <c r="H25" s="368"/>
      <c r="I25" s="412"/>
      <c r="J25" s="412"/>
      <c r="K25" s="412"/>
      <c r="L25" s="414"/>
      <c r="M25" s="412"/>
      <c r="N25" s="414"/>
      <c r="O25" s="421"/>
      <c r="P25" s="421"/>
      <c r="Q25" s="414"/>
      <c r="R25" s="414"/>
      <c r="T25" s="342"/>
      <c r="U25" s="281"/>
      <c r="V25" s="281"/>
      <c r="W25" s="357"/>
      <c r="X25" s="8"/>
      <c r="Z25" s="281"/>
      <c r="AA25" s="384"/>
      <c r="AB25" s="284"/>
      <c r="AC25" s="344"/>
      <c r="AD25" s="284"/>
      <c r="AF25" s="337"/>
      <c r="AG25" s="382"/>
      <c r="AH25" s="337"/>
    </row>
    <row r="26" spans="2:34" s="34" customFormat="1" ht="13.5" thickBot="1">
      <c r="B26" s="72" t="s">
        <v>18</v>
      </c>
      <c r="C26" s="296"/>
      <c r="D26" s="77"/>
      <c r="E26" s="382"/>
      <c r="F26" s="419"/>
      <c r="G26" s="368"/>
      <c r="H26" s="368"/>
      <c r="I26" s="412"/>
      <c r="J26" s="412"/>
      <c r="K26" s="412"/>
      <c r="L26" s="414"/>
      <c r="M26" s="412"/>
      <c r="N26" s="414"/>
      <c r="O26" s="421"/>
      <c r="P26" s="421"/>
      <c r="Q26" s="414"/>
      <c r="R26" s="414"/>
      <c r="S26" s="16"/>
      <c r="T26" s="342"/>
      <c r="U26" s="281"/>
      <c r="V26" s="281"/>
      <c r="W26" s="357"/>
      <c r="X26" s="10"/>
      <c r="Z26" s="281"/>
      <c r="AA26" s="384"/>
      <c r="AB26" s="284"/>
      <c r="AC26" s="344"/>
      <c r="AD26" s="284"/>
      <c r="AF26" s="337"/>
      <c r="AG26" s="382"/>
      <c r="AH26" s="337"/>
    </row>
    <row r="27" spans="2:34" s="34" customFormat="1" ht="12.75">
      <c r="B27" s="72" t="s">
        <v>19</v>
      </c>
      <c r="C27" s="296"/>
      <c r="D27" s="411" t="s">
        <v>107</v>
      </c>
      <c r="E27" s="382"/>
      <c r="F27" s="419"/>
      <c r="G27" s="368"/>
      <c r="H27" s="368"/>
      <c r="I27" s="412"/>
      <c r="J27" s="412"/>
      <c r="K27" s="412"/>
      <c r="L27" s="414"/>
      <c r="M27" s="412"/>
      <c r="N27" s="414"/>
      <c r="O27" s="421"/>
      <c r="P27" s="421"/>
      <c r="Q27" s="414"/>
      <c r="R27" s="414"/>
      <c r="S27" s="16"/>
      <c r="T27" s="342"/>
      <c r="U27" s="281"/>
      <c r="V27" s="281"/>
      <c r="W27" s="357"/>
      <c r="X27" s="10"/>
      <c r="Z27" s="281"/>
      <c r="AA27" s="384"/>
      <c r="AB27" s="284"/>
      <c r="AC27" s="344"/>
      <c r="AD27" s="284"/>
      <c r="AF27" s="337"/>
      <c r="AG27" s="382"/>
      <c r="AH27" s="337"/>
    </row>
    <row r="28" spans="2:34" s="34" customFormat="1" ht="12.75">
      <c r="B28" s="72" t="s">
        <v>20</v>
      </c>
      <c r="C28" s="296"/>
      <c r="D28" s="412"/>
      <c r="E28" s="382"/>
      <c r="F28" s="419"/>
      <c r="G28" s="368"/>
      <c r="H28" s="368"/>
      <c r="I28" s="412"/>
      <c r="J28" s="412"/>
      <c r="K28" s="412"/>
      <c r="L28" s="414"/>
      <c r="M28" s="412"/>
      <c r="N28" s="414"/>
      <c r="O28" s="421"/>
      <c r="P28" s="421"/>
      <c r="Q28" s="414"/>
      <c r="R28" s="414"/>
      <c r="S28" s="16"/>
      <c r="T28" s="342"/>
      <c r="U28" s="281"/>
      <c r="V28" s="281"/>
      <c r="W28" s="357"/>
      <c r="X28" s="10"/>
      <c r="Z28" s="281"/>
      <c r="AA28" s="384"/>
      <c r="AB28" s="284"/>
      <c r="AC28" s="344"/>
      <c r="AD28" s="284"/>
      <c r="AF28" s="337"/>
      <c r="AG28" s="382"/>
      <c r="AH28" s="337"/>
    </row>
    <row r="29" spans="2:34" s="34" customFormat="1" ht="12.75">
      <c r="B29" s="72" t="s">
        <v>21</v>
      </c>
      <c r="C29" s="296"/>
      <c r="D29" s="412"/>
      <c r="E29" s="382"/>
      <c r="F29" s="419"/>
      <c r="G29" s="368"/>
      <c r="H29" s="368"/>
      <c r="I29" s="412"/>
      <c r="J29" s="412"/>
      <c r="K29" s="412"/>
      <c r="L29" s="414"/>
      <c r="M29" s="412"/>
      <c r="N29" s="414"/>
      <c r="O29" s="421"/>
      <c r="P29" s="421"/>
      <c r="Q29" s="414"/>
      <c r="R29" s="414"/>
      <c r="S29" s="16"/>
      <c r="T29" s="342"/>
      <c r="U29" s="281"/>
      <c r="V29" s="281"/>
      <c r="W29" s="357"/>
      <c r="X29" s="10"/>
      <c r="Z29" s="281"/>
      <c r="AA29" s="384"/>
      <c r="AB29" s="284"/>
      <c r="AC29" s="344"/>
      <c r="AD29" s="284"/>
      <c r="AF29" s="337"/>
      <c r="AG29" s="382"/>
      <c r="AH29" s="337"/>
    </row>
    <row r="30" spans="2:34" s="34" customFormat="1" ht="13.5" thickBot="1">
      <c r="B30" s="72" t="s">
        <v>22</v>
      </c>
      <c r="C30" s="360"/>
      <c r="D30" s="413"/>
      <c r="E30" s="383"/>
      <c r="F30" s="420"/>
      <c r="G30" s="369"/>
      <c r="H30" s="368"/>
      <c r="I30" s="412"/>
      <c r="J30" s="412"/>
      <c r="K30" s="412"/>
      <c r="L30" s="414"/>
      <c r="M30" s="412"/>
      <c r="N30" s="414"/>
      <c r="O30" s="421"/>
      <c r="P30" s="421"/>
      <c r="Q30" s="414"/>
      <c r="R30" s="414"/>
      <c r="S30" s="16"/>
      <c r="T30" s="342"/>
      <c r="U30" s="281"/>
      <c r="V30" s="281"/>
      <c r="W30" s="358"/>
      <c r="X30" s="10"/>
      <c r="Z30" s="281"/>
      <c r="AA30" s="385"/>
      <c r="AB30" s="278"/>
      <c r="AC30" s="345"/>
      <c r="AD30" s="278"/>
      <c r="AF30" s="337"/>
      <c r="AG30" s="382"/>
      <c r="AH30" s="337"/>
    </row>
    <row r="31" spans="2:34" s="34" customFormat="1" ht="13.5" thickBot="1">
      <c r="B31" s="72" t="s">
        <v>23</v>
      </c>
      <c r="C31" s="8"/>
      <c r="D31" s="77"/>
      <c r="E31" s="16"/>
      <c r="F31" s="239"/>
      <c r="G31" s="239"/>
      <c r="H31" s="369"/>
      <c r="I31" s="413"/>
      <c r="J31" s="413"/>
      <c r="K31" s="413"/>
      <c r="L31" s="415"/>
      <c r="M31" s="413"/>
      <c r="N31" s="415"/>
      <c r="O31" s="422"/>
      <c r="P31" s="422"/>
      <c r="Q31" s="415"/>
      <c r="R31" s="415"/>
      <c r="S31" s="10"/>
      <c r="T31" s="343"/>
      <c r="U31" s="281"/>
      <c r="V31" s="281"/>
      <c r="W31" s="16"/>
      <c r="X31" s="8"/>
      <c r="Y31" s="16"/>
      <c r="Z31" s="282"/>
      <c r="AA31" s="64"/>
      <c r="AB31" s="64"/>
      <c r="AC31" s="64"/>
      <c r="AD31" s="64"/>
      <c r="AF31" s="337"/>
      <c r="AG31" s="382"/>
      <c r="AH31" s="337"/>
    </row>
    <row r="32" spans="2:37" s="34" customFormat="1" ht="12.75">
      <c r="B32" s="72" t="s">
        <v>24</v>
      </c>
      <c r="C32" s="82"/>
      <c r="D32" s="83"/>
      <c r="E32" s="83"/>
      <c r="F32" s="83"/>
      <c r="G32" s="83"/>
      <c r="H32" s="82"/>
      <c r="I32" s="83"/>
      <c r="J32" s="83"/>
      <c r="K32" s="83"/>
      <c r="L32" s="83"/>
      <c r="M32" s="83"/>
      <c r="N32" s="84"/>
      <c r="O32" s="82"/>
      <c r="P32" s="82"/>
      <c r="Q32" s="83"/>
      <c r="R32" s="83"/>
      <c r="S32" s="82"/>
      <c r="T32" s="242"/>
      <c r="U32" s="281"/>
      <c r="V32" s="281"/>
      <c r="W32" s="73"/>
      <c r="X32" s="82"/>
      <c r="Y32" s="82"/>
      <c r="Z32" s="73"/>
      <c r="AA32" s="82"/>
      <c r="AB32" s="83"/>
      <c r="AC32" s="83"/>
      <c r="AD32" s="83"/>
      <c r="AE32" s="73"/>
      <c r="AF32" s="337"/>
      <c r="AG32" s="382"/>
      <c r="AH32" s="337"/>
      <c r="AI32" s="73"/>
      <c r="AJ32" s="73"/>
      <c r="AK32" s="73"/>
    </row>
    <row r="33" spans="2:37" s="34" customFormat="1" ht="12.75">
      <c r="B33" s="72" t="s">
        <v>25</v>
      </c>
      <c r="C33" s="82"/>
      <c r="D33" s="83"/>
      <c r="E33" s="83"/>
      <c r="F33" s="83"/>
      <c r="G33" s="83"/>
      <c r="H33" s="82"/>
      <c r="I33" s="83"/>
      <c r="J33" s="83"/>
      <c r="K33" s="83"/>
      <c r="L33" s="83"/>
      <c r="M33" s="83"/>
      <c r="N33" s="84"/>
      <c r="O33" s="82"/>
      <c r="P33" s="82"/>
      <c r="Q33" s="83"/>
      <c r="R33" s="83"/>
      <c r="S33" s="82"/>
      <c r="T33" s="242"/>
      <c r="U33" s="281"/>
      <c r="V33" s="281"/>
      <c r="W33" s="73"/>
      <c r="X33" s="82"/>
      <c r="Y33" s="82"/>
      <c r="Z33" s="73"/>
      <c r="AA33" s="82"/>
      <c r="AB33" s="83"/>
      <c r="AC33" s="83"/>
      <c r="AD33" s="83"/>
      <c r="AE33" s="73"/>
      <c r="AF33" s="337"/>
      <c r="AG33" s="382"/>
      <c r="AH33" s="337"/>
      <c r="AI33" s="73"/>
      <c r="AJ33" s="73"/>
      <c r="AK33" s="73"/>
    </row>
    <row r="34" spans="2:37" s="34" customFormat="1" ht="12.75">
      <c r="B34" s="72" t="s">
        <v>26</v>
      </c>
      <c r="C34" s="82"/>
      <c r="D34" s="83"/>
      <c r="E34" s="83"/>
      <c r="F34" s="83"/>
      <c r="G34" s="83"/>
      <c r="H34" s="82"/>
      <c r="I34" s="83"/>
      <c r="J34" s="83"/>
      <c r="K34" s="83"/>
      <c r="L34" s="83"/>
      <c r="M34" s="83"/>
      <c r="N34" s="84"/>
      <c r="O34" s="82"/>
      <c r="P34" s="82"/>
      <c r="Q34" s="83"/>
      <c r="R34" s="83"/>
      <c r="S34" s="82"/>
      <c r="T34" s="242"/>
      <c r="U34" s="281"/>
      <c r="V34" s="281"/>
      <c r="W34" s="73"/>
      <c r="X34" s="82"/>
      <c r="Y34" s="82"/>
      <c r="Z34" s="73"/>
      <c r="AA34" s="82"/>
      <c r="AB34" s="83"/>
      <c r="AC34" s="83"/>
      <c r="AD34" s="83"/>
      <c r="AE34" s="73"/>
      <c r="AF34" s="337"/>
      <c r="AG34" s="382"/>
      <c r="AH34" s="337"/>
      <c r="AI34" s="73"/>
      <c r="AJ34" s="73"/>
      <c r="AK34" s="73"/>
    </row>
    <row r="35" spans="2:37" s="34" customFormat="1" ht="18.75" customHeight="1">
      <c r="B35" s="72" t="s">
        <v>27</v>
      </c>
      <c r="C35" s="82"/>
      <c r="D35" s="83"/>
      <c r="E35" s="83"/>
      <c r="F35" s="83"/>
      <c r="G35" s="83"/>
      <c r="H35" s="86" t="s">
        <v>532</v>
      </c>
      <c r="I35" s="83"/>
      <c r="J35" s="83"/>
      <c r="K35" s="83"/>
      <c r="L35" s="83"/>
      <c r="M35" s="83"/>
      <c r="N35" s="84"/>
      <c r="O35" s="82"/>
      <c r="P35" s="82"/>
      <c r="Q35" s="83"/>
      <c r="R35" s="83"/>
      <c r="S35" s="82"/>
      <c r="T35" s="242"/>
      <c r="U35" s="281"/>
      <c r="V35" s="281"/>
      <c r="W35" s="73"/>
      <c r="X35" s="82"/>
      <c r="Y35" s="82"/>
      <c r="Z35" s="73"/>
      <c r="AA35" s="82"/>
      <c r="AB35" s="83"/>
      <c r="AC35" s="83"/>
      <c r="AD35" s="83"/>
      <c r="AE35" s="73"/>
      <c r="AF35" s="337"/>
      <c r="AG35" s="382"/>
      <c r="AH35" s="337"/>
      <c r="AI35" s="73"/>
      <c r="AJ35" s="73"/>
      <c r="AK35" s="73"/>
    </row>
    <row r="36" spans="2:37" s="34" customFormat="1" ht="12.75">
      <c r="B36" s="72" t="s">
        <v>28</v>
      </c>
      <c r="C36" s="82"/>
      <c r="D36" s="83"/>
      <c r="E36" s="83"/>
      <c r="F36" s="83"/>
      <c r="G36" s="83"/>
      <c r="H36" s="82"/>
      <c r="I36" s="83"/>
      <c r="J36" s="83"/>
      <c r="K36" s="83"/>
      <c r="L36" s="83"/>
      <c r="M36" s="83"/>
      <c r="N36" s="84"/>
      <c r="O36" s="82"/>
      <c r="P36" s="82"/>
      <c r="Q36" s="83"/>
      <c r="R36" s="83"/>
      <c r="S36" s="82"/>
      <c r="T36" s="242"/>
      <c r="U36" s="281"/>
      <c r="V36" s="281"/>
      <c r="W36" s="73"/>
      <c r="X36" s="82"/>
      <c r="Y36" s="82"/>
      <c r="Z36" s="73"/>
      <c r="AA36" s="82"/>
      <c r="AB36" s="83"/>
      <c r="AC36" s="83"/>
      <c r="AD36" s="83"/>
      <c r="AE36" s="73"/>
      <c r="AF36" s="337"/>
      <c r="AG36" s="382"/>
      <c r="AH36" s="337"/>
      <c r="AI36" s="73"/>
      <c r="AJ36" s="73"/>
      <c r="AK36" s="73"/>
    </row>
    <row r="37" spans="2:37" s="34" customFormat="1" ht="12.75">
      <c r="B37" s="72" t="s">
        <v>29</v>
      </c>
      <c r="C37" s="82"/>
      <c r="D37" s="83"/>
      <c r="E37" s="83"/>
      <c r="F37" s="83"/>
      <c r="G37" s="83"/>
      <c r="H37" s="82"/>
      <c r="I37" s="83"/>
      <c r="J37" s="83"/>
      <c r="K37" s="83"/>
      <c r="L37" s="83"/>
      <c r="M37" s="83"/>
      <c r="N37" s="84"/>
      <c r="O37" s="82"/>
      <c r="P37" s="82"/>
      <c r="Q37" s="83"/>
      <c r="R37" s="83"/>
      <c r="S37" s="82"/>
      <c r="T37" s="242"/>
      <c r="U37" s="281"/>
      <c r="V37" s="281"/>
      <c r="W37" s="73"/>
      <c r="X37" s="82"/>
      <c r="Y37" s="82"/>
      <c r="Z37" s="73"/>
      <c r="AA37" s="82"/>
      <c r="AB37" s="83"/>
      <c r="AC37" s="83"/>
      <c r="AD37" s="83"/>
      <c r="AE37" s="73"/>
      <c r="AF37" s="337"/>
      <c r="AG37" s="382"/>
      <c r="AH37" s="337"/>
      <c r="AI37" s="73"/>
      <c r="AJ37" s="73"/>
      <c r="AK37" s="73"/>
    </row>
    <row r="38" spans="2:37" s="34" customFormat="1" ht="12.75">
      <c r="B38" s="72" t="s">
        <v>30</v>
      </c>
      <c r="C38" s="82"/>
      <c r="D38" s="83"/>
      <c r="E38" s="83"/>
      <c r="F38" s="83"/>
      <c r="G38" s="83"/>
      <c r="H38" s="82"/>
      <c r="I38" s="83"/>
      <c r="J38" s="83"/>
      <c r="K38" s="83"/>
      <c r="L38" s="83"/>
      <c r="M38" s="83"/>
      <c r="N38" s="84"/>
      <c r="O38" s="82"/>
      <c r="P38" s="82"/>
      <c r="Q38" s="83"/>
      <c r="R38" s="83"/>
      <c r="S38" s="82"/>
      <c r="T38" s="242"/>
      <c r="U38" s="281"/>
      <c r="V38" s="281"/>
      <c r="W38" s="73"/>
      <c r="X38" s="82"/>
      <c r="Y38" s="82"/>
      <c r="Z38" s="73"/>
      <c r="AA38" s="82"/>
      <c r="AB38" s="83"/>
      <c r="AC38" s="83"/>
      <c r="AD38" s="83"/>
      <c r="AE38" s="73"/>
      <c r="AF38" s="337"/>
      <c r="AG38" s="382"/>
      <c r="AH38" s="337"/>
      <c r="AI38" s="73"/>
      <c r="AJ38" s="73"/>
      <c r="AK38" s="73"/>
    </row>
    <row r="39" spans="2:34" ht="12.75">
      <c r="B39" s="59" t="s">
        <v>64</v>
      </c>
      <c r="T39" s="23"/>
      <c r="U39" s="281"/>
      <c r="V39" s="281"/>
      <c r="W39" s="16"/>
      <c r="X39" s="8"/>
      <c r="Y39" s="77"/>
      <c r="AE39" s="34"/>
      <c r="AF39" s="337"/>
      <c r="AG39" s="382"/>
      <c r="AH39" s="337"/>
    </row>
    <row r="40" spans="2:34" ht="12.75">
      <c r="B40" s="59" t="s">
        <v>89</v>
      </c>
      <c r="T40" s="23"/>
      <c r="U40" s="281"/>
      <c r="V40" s="281"/>
      <c r="W40" s="77"/>
      <c r="X40" s="77"/>
      <c r="Y40" s="77"/>
      <c r="AE40" s="34"/>
      <c r="AF40" s="337"/>
      <c r="AG40" s="382"/>
      <c r="AH40" s="337"/>
    </row>
    <row r="41" spans="2:34" ht="13.5" thickBot="1">
      <c r="B41" s="59" t="s">
        <v>90</v>
      </c>
      <c r="T41" s="23"/>
      <c r="U41" s="281"/>
      <c r="V41" s="281"/>
      <c r="W41" s="77"/>
      <c r="X41" s="77"/>
      <c r="Y41" s="77"/>
      <c r="AE41" s="34"/>
      <c r="AF41" s="338"/>
      <c r="AG41" s="383"/>
      <c r="AH41" s="338"/>
    </row>
    <row r="42" spans="2:34" ht="13.5" thickBot="1">
      <c r="B42" s="114" t="s">
        <v>91</v>
      </c>
      <c r="C42" s="19"/>
      <c r="D42" s="81"/>
      <c r="E42" s="81"/>
      <c r="F42" s="81"/>
      <c r="G42" s="81"/>
      <c r="H42" s="19"/>
      <c r="I42" s="81"/>
      <c r="J42" s="81"/>
      <c r="K42" s="81"/>
      <c r="L42" s="81"/>
      <c r="M42" s="81"/>
      <c r="N42" s="81"/>
      <c r="O42" s="19"/>
      <c r="P42" s="19"/>
      <c r="Q42" s="81"/>
      <c r="R42" s="81"/>
      <c r="S42" s="19"/>
      <c r="T42" s="24"/>
      <c r="U42" s="282"/>
      <c r="V42" s="282"/>
      <c r="W42" s="81"/>
      <c r="X42" s="81"/>
      <c r="Y42" s="81"/>
      <c r="Z42" s="12"/>
      <c r="AA42" s="19"/>
      <c r="AB42" s="81"/>
      <c r="AC42" s="81"/>
      <c r="AD42" s="81"/>
      <c r="AE42" s="81"/>
      <c r="AF42" s="81"/>
      <c r="AG42" s="81"/>
      <c r="AH42" s="81"/>
    </row>
    <row r="44" spans="1:35" ht="12.75">
      <c r="A44" s="183" t="s">
        <v>215</v>
      </c>
      <c r="B44" s="183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>
        <v>1</v>
      </c>
      <c r="R44" s="188">
        <v>1</v>
      </c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9"/>
      <c r="AI44" s="202">
        <f>SUM(C44:AH44)</f>
        <v>2</v>
      </c>
    </row>
    <row r="45" spans="1:35" ht="12.75">
      <c r="A45" s="183" t="s">
        <v>216</v>
      </c>
      <c r="B45" s="183" t="s">
        <v>221</v>
      </c>
      <c r="C45" s="188"/>
      <c r="D45" s="188"/>
      <c r="E45" s="188"/>
      <c r="F45" s="188">
        <v>1</v>
      </c>
      <c r="G45" s="188">
        <v>1</v>
      </c>
      <c r="H45" s="188">
        <v>1</v>
      </c>
      <c r="I45" s="188"/>
      <c r="J45" s="188"/>
      <c r="K45" s="188">
        <v>1</v>
      </c>
      <c r="L45" s="188"/>
      <c r="M45" s="188"/>
      <c r="N45" s="188"/>
      <c r="O45" s="188">
        <v>1</v>
      </c>
      <c r="P45" s="188">
        <v>1</v>
      </c>
      <c r="Q45" s="188">
        <v>2</v>
      </c>
      <c r="R45" s="188">
        <v>2</v>
      </c>
      <c r="S45" s="188"/>
      <c r="T45" s="188">
        <v>1</v>
      </c>
      <c r="U45" s="188">
        <v>1</v>
      </c>
      <c r="V45" s="188">
        <v>1</v>
      </c>
      <c r="W45" s="188">
        <v>1</v>
      </c>
      <c r="X45" s="188">
        <v>1</v>
      </c>
      <c r="Y45" s="188">
        <v>1</v>
      </c>
      <c r="Z45" s="188"/>
      <c r="AA45" s="188"/>
      <c r="AB45" s="188"/>
      <c r="AC45" s="188"/>
      <c r="AD45" s="188"/>
      <c r="AE45" s="188"/>
      <c r="AF45" s="188">
        <v>1</v>
      </c>
      <c r="AG45" s="188">
        <v>1</v>
      </c>
      <c r="AH45" s="189">
        <v>1</v>
      </c>
      <c r="AI45" s="202">
        <f aca="true" t="shared" si="0" ref="AI45:AI52">SUM(C45:AH45)</f>
        <v>19</v>
      </c>
    </row>
    <row r="46" spans="1:35" ht="12.75">
      <c r="A46" s="193"/>
      <c r="B46" s="183" t="s">
        <v>222</v>
      </c>
      <c r="C46" s="188"/>
      <c r="D46" s="188">
        <v>1</v>
      </c>
      <c r="E46" s="188">
        <v>1</v>
      </c>
      <c r="F46" s="188"/>
      <c r="G46" s="188"/>
      <c r="H46" s="188"/>
      <c r="I46" s="189">
        <v>1</v>
      </c>
      <c r="J46" s="195">
        <v>1</v>
      </c>
      <c r="K46" s="188"/>
      <c r="L46" s="188">
        <v>1</v>
      </c>
      <c r="M46" s="188">
        <v>1</v>
      </c>
      <c r="N46" s="188">
        <v>1</v>
      </c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>
        <v>1</v>
      </c>
      <c r="AA46" s="188">
        <v>1</v>
      </c>
      <c r="AB46" s="188"/>
      <c r="AC46" s="188">
        <v>1</v>
      </c>
      <c r="AD46" s="188"/>
      <c r="AE46" s="188"/>
      <c r="AF46" s="188"/>
      <c r="AG46" s="188"/>
      <c r="AH46" s="189"/>
      <c r="AI46" s="202">
        <f t="shared" si="0"/>
        <v>10</v>
      </c>
    </row>
    <row r="47" spans="1:35" ht="12.75">
      <c r="A47" s="192"/>
      <c r="B47" s="183" t="s">
        <v>223</v>
      </c>
      <c r="C47" s="188">
        <v>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9"/>
      <c r="AI47" s="202">
        <f t="shared" si="0"/>
        <v>2</v>
      </c>
    </row>
    <row r="48" spans="1:35" ht="33.75">
      <c r="A48" s="183" t="s">
        <v>217</v>
      </c>
      <c r="B48" s="183" t="s">
        <v>224</v>
      </c>
      <c r="C48" s="188">
        <v>3</v>
      </c>
      <c r="D48" s="188">
        <v>2</v>
      </c>
      <c r="E48" s="188">
        <v>2</v>
      </c>
      <c r="F48" s="188"/>
      <c r="G48" s="188"/>
      <c r="H48" s="188"/>
      <c r="I48" s="189">
        <v>2</v>
      </c>
      <c r="J48" s="188">
        <v>1</v>
      </c>
      <c r="K48" s="188">
        <v>1</v>
      </c>
      <c r="L48" s="188">
        <v>1</v>
      </c>
      <c r="M48" s="188">
        <v>1</v>
      </c>
      <c r="N48" s="188">
        <v>1</v>
      </c>
      <c r="O48" s="188"/>
      <c r="P48" s="188">
        <v>1</v>
      </c>
      <c r="Q48" s="188">
        <v>1</v>
      </c>
      <c r="R48" s="188">
        <v>1</v>
      </c>
      <c r="S48" s="188"/>
      <c r="T48" s="188"/>
      <c r="U48" s="188"/>
      <c r="V48" s="188"/>
      <c r="W48" s="189"/>
      <c r="X48" s="194"/>
      <c r="Y48" s="195"/>
      <c r="Z48" s="188">
        <v>2</v>
      </c>
      <c r="AA48" s="188">
        <v>2</v>
      </c>
      <c r="AB48" s="188"/>
      <c r="AC48" s="188">
        <v>1</v>
      </c>
      <c r="AD48" s="188"/>
      <c r="AE48" s="188"/>
      <c r="AF48" s="188">
        <v>1</v>
      </c>
      <c r="AG48" s="188">
        <v>1</v>
      </c>
      <c r="AH48" s="189">
        <v>1</v>
      </c>
      <c r="AI48" s="202">
        <f t="shared" si="0"/>
        <v>25</v>
      </c>
    </row>
    <row r="49" spans="1:35" ht="12.75">
      <c r="A49" s="183"/>
      <c r="B49" s="183" t="s">
        <v>225</v>
      </c>
      <c r="C49" s="188">
        <v>1</v>
      </c>
      <c r="D49" s="188">
        <v>1</v>
      </c>
      <c r="E49" s="188">
        <v>1</v>
      </c>
      <c r="F49" s="188"/>
      <c r="G49" s="188"/>
      <c r="H49" s="188"/>
      <c r="I49" s="188">
        <v>1</v>
      </c>
      <c r="J49" s="188"/>
      <c r="K49" s="188"/>
      <c r="L49" s="189"/>
      <c r="M49" s="195">
        <v>1</v>
      </c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>
        <v>1</v>
      </c>
      <c r="AA49" s="188">
        <v>1</v>
      </c>
      <c r="AB49" s="188"/>
      <c r="AC49" s="188"/>
      <c r="AD49" s="188"/>
      <c r="AE49" s="188"/>
      <c r="AF49" s="188">
        <v>1</v>
      </c>
      <c r="AG49" s="188"/>
      <c r="AH49" s="189"/>
      <c r="AI49" s="202">
        <f t="shared" si="0"/>
        <v>8</v>
      </c>
    </row>
    <row r="50" spans="1:35" ht="22.5">
      <c r="A50" s="183" t="s">
        <v>218</v>
      </c>
      <c r="B50" s="183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>
        <v>1</v>
      </c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9"/>
      <c r="AI50" s="202">
        <f t="shared" si="0"/>
        <v>1</v>
      </c>
    </row>
    <row r="51" spans="1:35" ht="12.75">
      <c r="A51" s="193" t="s">
        <v>219</v>
      </c>
      <c r="B51" s="193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205"/>
      <c r="AI51" s="203">
        <f t="shared" si="0"/>
        <v>0</v>
      </c>
    </row>
    <row r="52" spans="1:35" ht="56.25">
      <c r="A52" s="184" t="s">
        <v>220</v>
      </c>
      <c r="B52" s="184"/>
      <c r="C52" s="196">
        <f aca="true" t="shared" si="1" ref="C52:R52">(C4*0.75/5)+2</f>
        <v>69.5</v>
      </c>
      <c r="D52" s="196">
        <f t="shared" si="1"/>
        <v>32</v>
      </c>
      <c r="E52" s="196">
        <f t="shared" si="1"/>
        <v>32</v>
      </c>
      <c r="F52" s="196">
        <f t="shared" si="1"/>
        <v>5</v>
      </c>
      <c r="G52" s="196">
        <f t="shared" si="1"/>
        <v>5</v>
      </c>
      <c r="H52" s="196">
        <f t="shared" si="1"/>
        <v>5</v>
      </c>
      <c r="I52" s="196">
        <f t="shared" si="1"/>
        <v>24.5</v>
      </c>
      <c r="J52" s="196">
        <f t="shared" si="1"/>
        <v>14</v>
      </c>
      <c r="K52" s="196">
        <f t="shared" si="1"/>
        <v>9.5</v>
      </c>
      <c r="L52" s="196">
        <f t="shared" si="1"/>
        <v>12.5</v>
      </c>
      <c r="M52" s="196">
        <f t="shared" si="1"/>
        <v>12.5</v>
      </c>
      <c r="N52" s="196">
        <f t="shared" si="1"/>
        <v>12.5</v>
      </c>
      <c r="O52" s="196">
        <f t="shared" si="1"/>
        <v>7.4</v>
      </c>
      <c r="P52" s="196">
        <f t="shared" si="1"/>
        <v>11</v>
      </c>
      <c r="Q52" s="196">
        <f t="shared" si="1"/>
        <v>11</v>
      </c>
      <c r="R52" s="196">
        <f t="shared" si="1"/>
        <v>11</v>
      </c>
      <c r="S52" s="196"/>
      <c r="T52" s="196">
        <f>(T4*0.75/5)</f>
        <v>2.1</v>
      </c>
      <c r="U52" s="196"/>
      <c r="V52" s="196"/>
      <c r="W52" s="196">
        <f>(W4*0.75/5)+1</f>
        <v>6.25</v>
      </c>
      <c r="X52" s="196"/>
      <c r="Y52" s="196"/>
      <c r="Z52" s="196">
        <f>(Z4*0.75/5)+2</f>
        <v>36.5</v>
      </c>
      <c r="AA52" s="196">
        <f>(AA4*0.75/5)+2</f>
        <v>20</v>
      </c>
      <c r="AB52" s="196"/>
      <c r="AC52" s="196">
        <f>(AC4*0.75/5)+2</f>
        <v>14</v>
      </c>
      <c r="AD52" s="196"/>
      <c r="AE52" s="196">
        <f>(AE4*0.75/5)+2</f>
        <v>10.4</v>
      </c>
      <c r="AF52" s="196">
        <f>(AF4*0.75/5)+2</f>
        <v>9.5</v>
      </c>
      <c r="AG52" s="196">
        <f>(AG4*0.75/5)+2</f>
        <v>9.5</v>
      </c>
      <c r="AH52" s="196">
        <f>(AH4*0.75/5)+2</f>
        <v>9.5</v>
      </c>
      <c r="AI52" s="203">
        <f t="shared" si="0"/>
        <v>392.15</v>
      </c>
    </row>
    <row r="53" spans="3:34" ht="12.7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AA53" s="34"/>
      <c r="AB53" s="34"/>
      <c r="AC53" s="34"/>
      <c r="AD53" s="34"/>
      <c r="AE53" s="34"/>
      <c r="AF53" s="34"/>
      <c r="AG53" s="34"/>
      <c r="AH53" s="34"/>
    </row>
    <row r="54" spans="3:34" ht="12.7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AA54" s="34"/>
      <c r="AB54" s="34"/>
      <c r="AC54" s="34"/>
      <c r="AD54" s="34"/>
      <c r="AE54" s="34"/>
      <c r="AF54" s="34"/>
      <c r="AG54" s="34"/>
      <c r="AH54" s="34"/>
    </row>
    <row r="55" spans="3:34" ht="12.7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AA55" s="34"/>
      <c r="AB55" s="34"/>
      <c r="AC55" s="34"/>
      <c r="AD55" s="34"/>
      <c r="AE55" s="34"/>
      <c r="AF55" s="34"/>
      <c r="AG55" s="34"/>
      <c r="AH55" s="34"/>
    </row>
    <row r="56" spans="3:16" s="88" customFormat="1" ht="12.75">
      <c r="C56" s="137" t="s">
        <v>194</v>
      </c>
      <c r="D56" s="138"/>
      <c r="E56" s="87"/>
      <c r="F56" s="138"/>
      <c r="G56" s="87"/>
      <c r="H56" s="138"/>
      <c r="I56" s="87"/>
      <c r="J56" s="87"/>
      <c r="K56" s="87"/>
      <c r="L56" s="87"/>
      <c r="M56" s="87"/>
      <c r="N56" s="87"/>
      <c r="O56" s="87"/>
      <c r="P56" s="87"/>
    </row>
    <row r="57" spans="2:16" s="88" customFormat="1" ht="12.75">
      <c r="B57" s="137"/>
      <c r="C57" s="138"/>
      <c r="D57" s="138"/>
      <c r="E57" s="87"/>
      <c r="F57" s="138"/>
      <c r="G57" s="87"/>
      <c r="H57" s="138"/>
      <c r="I57" s="87"/>
      <c r="J57" s="87"/>
      <c r="K57" s="87"/>
      <c r="L57" s="87"/>
      <c r="M57" s="87"/>
      <c r="N57" s="87"/>
      <c r="O57" s="87"/>
      <c r="P57" s="87"/>
    </row>
    <row r="58" spans="2:16" s="88" customFormat="1" ht="12.75">
      <c r="B58" s="137"/>
      <c r="C58" s="138" t="s">
        <v>195</v>
      </c>
      <c r="D58" s="138"/>
      <c r="E58" s="87"/>
      <c r="F58" s="138"/>
      <c r="G58" s="87"/>
      <c r="H58" s="138"/>
      <c r="I58" s="138" t="s">
        <v>196</v>
      </c>
      <c r="J58" s="87"/>
      <c r="K58" s="87"/>
      <c r="L58" s="87"/>
      <c r="M58" s="87"/>
      <c r="N58" s="87"/>
      <c r="O58" s="87"/>
      <c r="P58" s="87"/>
    </row>
    <row r="59" spans="2:16" s="88" customFormat="1" ht="12.75">
      <c r="B59" s="137"/>
      <c r="C59" s="138"/>
      <c r="D59" s="138"/>
      <c r="E59" s="87"/>
      <c r="F59" s="138"/>
      <c r="G59" s="87"/>
      <c r="H59" s="138"/>
      <c r="I59" s="138"/>
      <c r="J59" s="87"/>
      <c r="K59" s="87"/>
      <c r="L59" s="87"/>
      <c r="M59" s="87"/>
      <c r="N59" s="87"/>
      <c r="O59" s="87"/>
      <c r="P59" s="87"/>
    </row>
    <row r="60" spans="2:16" s="88" customFormat="1" ht="12.75">
      <c r="B60" s="137"/>
      <c r="C60" s="138" t="s">
        <v>197</v>
      </c>
      <c r="D60" s="138"/>
      <c r="E60" s="87"/>
      <c r="F60" s="138"/>
      <c r="G60" s="87"/>
      <c r="H60" s="138"/>
      <c r="I60" s="138" t="s">
        <v>198</v>
      </c>
      <c r="J60" s="87"/>
      <c r="K60" s="87"/>
      <c r="L60" s="87"/>
      <c r="M60" s="87"/>
      <c r="N60" s="87"/>
      <c r="O60" s="87"/>
      <c r="P60" s="87"/>
    </row>
    <row r="61" spans="2:16" s="88" customFormat="1" ht="12.75">
      <c r="B61" s="137"/>
      <c r="C61" s="138" t="s">
        <v>199</v>
      </c>
      <c r="D61" s="138"/>
      <c r="E61" s="87"/>
      <c r="F61" s="138"/>
      <c r="G61" s="87"/>
      <c r="H61" s="138"/>
      <c r="I61" s="138" t="s">
        <v>200</v>
      </c>
      <c r="J61" s="87"/>
      <c r="K61" s="87"/>
      <c r="L61" s="87"/>
      <c r="M61" s="87"/>
      <c r="N61" s="87"/>
      <c r="O61" s="87"/>
      <c r="P61" s="87"/>
    </row>
    <row r="62" spans="2:16" s="88" customFormat="1" ht="12.75">
      <c r="B62" s="137"/>
      <c r="C62" s="138" t="s">
        <v>201</v>
      </c>
      <c r="D62" s="138"/>
      <c r="E62" s="87"/>
      <c r="F62" s="138"/>
      <c r="G62" s="87"/>
      <c r="H62" s="138"/>
      <c r="I62" s="138" t="s">
        <v>202</v>
      </c>
      <c r="J62" s="87"/>
      <c r="K62" s="87"/>
      <c r="L62" s="87"/>
      <c r="M62" s="87"/>
      <c r="N62" s="87"/>
      <c r="O62" s="87"/>
      <c r="P62" s="87"/>
    </row>
    <row r="63" spans="2:16" s="88" customFormat="1" ht="12.75">
      <c r="B63" s="137"/>
      <c r="C63" s="138" t="s">
        <v>203</v>
      </c>
      <c r="D63" s="138"/>
      <c r="E63" s="87"/>
      <c r="F63" s="138"/>
      <c r="G63" s="87"/>
      <c r="H63" s="138"/>
      <c r="I63" s="138" t="s">
        <v>204</v>
      </c>
      <c r="J63" s="87"/>
      <c r="K63" s="87"/>
      <c r="L63" s="87"/>
      <c r="M63" s="87"/>
      <c r="N63" s="87"/>
      <c r="O63" s="87"/>
      <c r="P63" s="87"/>
    </row>
    <row r="64" spans="2:16" s="88" customFormat="1" ht="12.75">
      <c r="B64" s="137"/>
      <c r="C64" s="138" t="s">
        <v>205</v>
      </c>
      <c r="D64" s="138"/>
      <c r="E64" s="87"/>
      <c r="F64" s="138"/>
      <c r="G64" s="87"/>
      <c r="H64" s="138"/>
      <c r="I64" s="138" t="s">
        <v>206</v>
      </c>
      <c r="J64" s="87"/>
      <c r="K64" s="87"/>
      <c r="L64" s="87"/>
      <c r="M64" s="87"/>
      <c r="N64" s="87"/>
      <c r="O64" s="87"/>
      <c r="P64" s="87"/>
    </row>
    <row r="65" spans="2:16" s="88" customFormat="1" ht="12.75">
      <c r="B65" s="137"/>
      <c r="C65" s="138" t="s">
        <v>207</v>
      </c>
      <c r="D65" s="138"/>
      <c r="E65" s="87"/>
      <c r="F65" s="138"/>
      <c r="G65" s="87"/>
      <c r="H65" s="138"/>
      <c r="I65" s="138" t="s">
        <v>208</v>
      </c>
      <c r="J65" s="87"/>
      <c r="K65" s="87"/>
      <c r="L65" s="87"/>
      <c r="M65" s="87"/>
      <c r="N65" s="87"/>
      <c r="O65" s="87"/>
      <c r="P65" s="87"/>
    </row>
    <row r="66" spans="2:16" s="88" customFormat="1" ht="12.75">
      <c r="B66" s="137"/>
      <c r="C66" s="138" t="s">
        <v>209</v>
      </c>
      <c r="D66" s="138"/>
      <c r="E66" s="87"/>
      <c r="F66" s="138"/>
      <c r="G66" s="87"/>
      <c r="H66" s="138"/>
      <c r="I66" s="138" t="s">
        <v>210</v>
      </c>
      <c r="J66" s="87"/>
      <c r="K66" s="87"/>
      <c r="L66" s="87"/>
      <c r="M66" s="87"/>
      <c r="N66" s="87"/>
      <c r="O66" s="87"/>
      <c r="P66" s="87"/>
    </row>
    <row r="67" spans="2:16" s="88" customFormat="1" ht="12.75">
      <c r="B67" s="137"/>
      <c r="C67" s="138" t="s">
        <v>211</v>
      </c>
      <c r="D67" s="138"/>
      <c r="E67" s="138"/>
      <c r="F67" s="138"/>
      <c r="G67" s="138"/>
      <c r="H67" s="138"/>
      <c r="I67" s="138"/>
      <c r="J67" s="87"/>
      <c r="K67" s="87"/>
      <c r="L67" s="87"/>
      <c r="M67" s="87"/>
      <c r="N67" s="87"/>
      <c r="O67" s="87"/>
      <c r="P67" s="87"/>
    </row>
    <row r="68" spans="2:16" s="88" customFormat="1" ht="12.75">
      <c r="B68" s="108"/>
      <c r="C68" s="138" t="s">
        <v>212</v>
      </c>
      <c r="D68" s="87"/>
      <c r="E68" s="87"/>
      <c r="F68" s="87"/>
      <c r="G68" s="87"/>
      <c r="H68" s="87"/>
      <c r="I68" s="138" t="s">
        <v>213</v>
      </c>
      <c r="J68" s="87"/>
      <c r="K68" s="87"/>
      <c r="L68" s="87"/>
      <c r="M68" s="87"/>
      <c r="N68" s="87"/>
      <c r="O68" s="87"/>
      <c r="P68" s="87"/>
    </row>
  </sheetData>
  <mergeCells count="65">
    <mergeCell ref="AF17:AF41"/>
    <mergeCell ref="AG17:AG41"/>
    <mergeCell ref="AH17:AH41"/>
    <mergeCell ref="I12:I31"/>
    <mergeCell ref="Z12:Z31"/>
    <mergeCell ref="AA12:AB15"/>
    <mergeCell ref="AC12:AD15"/>
    <mergeCell ref="AA22:AB30"/>
    <mergeCell ref="AC22:AD30"/>
    <mergeCell ref="W22:W30"/>
    <mergeCell ref="AC17:AD19"/>
    <mergeCell ref="H12:H31"/>
    <mergeCell ref="J12:J31"/>
    <mergeCell ref="K12:K31"/>
    <mergeCell ref="T12:T31"/>
    <mergeCell ref="O12:O31"/>
    <mergeCell ref="P12:P31"/>
    <mergeCell ref="Q12:Q31"/>
    <mergeCell ref="R12:R31"/>
    <mergeCell ref="E22:E30"/>
    <mergeCell ref="G22:G30"/>
    <mergeCell ref="U10:U42"/>
    <mergeCell ref="V10:V42"/>
    <mergeCell ref="F12:F15"/>
    <mergeCell ref="F22:F30"/>
    <mergeCell ref="C12:C15"/>
    <mergeCell ref="C17:C19"/>
    <mergeCell ref="C22:C30"/>
    <mergeCell ref="D12:D15"/>
    <mergeCell ref="E12:E15"/>
    <mergeCell ref="D17:E19"/>
    <mergeCell ref="D22:D25"/>
    <mergeCell ref="D27:D30"/>
    <mergeCell ref="C1:E1"/>
    <mergeCell ref="F1:G1"/>
    <mergeCell ref="I1:J1"/>
    <mergeCell ref="K1:N1"/>
    <mergeCell ref="F2:G2"/>
    <mergeCell ref="I2:J2"/>
    <mergeCell ref="K2:N2"/>
    <mergeCell ref="Q2:R2"/>
    <mergeCell ref="Q5:Q6"/>
    <mergeCell ref="Z5:Z6"/>
    <mergeCell ref="W1:AH1"/>
    <mergeCell ref="W2:AB2"/>
    <mergeCell ref="AA4:AB4"/>
    <mergeCell ref="AC4:AD4"/>
    <mergeCell ref="AC2:AH2"/>
    <mergeCell ref="Q1:R1"/>
    <mergeCell ref="C5:C6"/>
    <mergeCell ref="D5:D6"/>
    <mergeCell ref="E5:E6"/>
    <mergeCell ref="I7:J7"/>
    <mergeCell ref="I5:I6"/>
    <mergeCell ref="D7:E7"/>
    <mergeCell ref="W7:Y7"/>
    <mergeCell ref="L7:M7"/>
    <mergeCell ref="Q7:R7"/>
    <mergeCell ref="AF12:AG15"/>
    <mergeCell ref="AF7:AG7"/>
    <mergeCell ref="AA7:AB7"/>
    <mergeCell ref="AC7:AD7"/>
    <mergeCell ref="M12:M31"/>
    <mergeCell ref="L12:L31"/>
    <mergeCell ref="N12:N31"/>
  </mergeCells>
  <printOptions/>
  <pageMargins left="0.5" right="0.5" top="1" bottom="1" header="0.5" footer="0.5"/>
  <pageSetup fitToWidth="2" fitToHeight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zoomScale="50" zoomScaleNormal="50" workbookViewId="0" topLeftCell="A1">
      <pane xSplit="2" ySplit="7" topLeftCell="N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52" sqref="AH52"/>
    </sheetView>
  </sheetViews>
  <sheetFormatPr defaultColWidth="9.140625" defaultRowHeight="12.75"/>
  <cols>
    <col min="1" max="1" width="10.7109375" style="15" customWidth="1"/>
    <col min="2" max="2" width="10.7109375" style="56" customWidth="1"/>
    <col min="3" max="3" width="10.7109375" style="10" customWidth="1"/>
    <col min="4" max="7" width="10.7109375" style="64" customWidth="1"/>
    <col min="8" max="8" width="10.7109375" style="10" customWidth="1"/>
    <col min="9" max="14" width="10.7109375" style="64" customWidth="1"/>
    <col min="15" max="16" width="10.7109375" style="10" customWidth="1"/>
    <col min="17" max="19" width="10.7109375" style="64" customWidth="1"/>
    <col min="20" max="22" width="10.7109375" style="10" customWidth="1"/>
    <col min="23" max="34" width="10.7109375" style="64" customWidth="1"/>
    <col min="35" max="16384" width="10.7109375" style="15" customWidth="1"/>
  </cols>
  <sheetData>
    <row r="1" spans="2:34" ht="13.5" thickBot="1">
      <c r="B1" s="2"/>
      <c r="C1" s="320" t="s">
        <v>37</v>
      </c>
      <c r="D1" s="321"/>
      <c r="E1" s="322"/>
      <c r="F1" s="320" t="s">
        <v>41</v>
      </c>
      <c r="G1" s="321"/>
      <c r="H1" s="28"/>
      <c r="I1" s="325" t="s">
        <v>45</v>
      </c>
      <c r="J1" s="326"/>
      <c r="K1" s="332" t="s">
        <v>48</v>
      </c>
      <c r="L1" s="325"/>
      <c r="M1" s="325"/>
      <c r="N1" s="325"/>
      <c r="O1" s="35"/>
      <c r="P1" s="39"/>
      <c r="Q1" s="315" t="s">
        <v>55</v>
      </c>
      <c r="R1" s="315"/>
      <c r="S1" s="47"/>
      <c r="T1" s="47"/>
      <c r="U1" s="47"/>
      <c r="V1" s="49"/>
      <c r="W1" s="317" t="s">
        <v>62</v>
      </c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8"/>
    </row>
    <row r="2" spans="1:34" ht="12.75">
      <c r="A2" t="s">
        <v>491</v>
      </c>
      <c r="B2" s="2"/>
      <c r="C2" s="20"/>
      <c r="D2" s="20">
        <v>900</v>
      </c>
      <c r="E2" s="20"/>
      <c r="F2" s="323">
        <v>80</v>
      </c>
      <c r="G2" s="324"/>
      <c r="H2" s="20"/>
      <c r="I2" s="327" t="s">
        <v>190</v>
      </c>
      <c r="J2" s="328"/>
      <c r="K2" s="333">
        <v>240</v>
      </c>
      <c r="L2" s="327"/>
      <c r="M2" s="327"/>
      <c r="N2" s="327"/>
      <c r="O2" s="29"/>
      <c r="P2" s="31"/>
      <c r="Q2" s="316">
        <v>120</v>
      </c>
      <c r="R2" s="316"/>
      <c r="S2" s="48"/>
      <c r="T2" s="48"/>
      <c r="U2" s="48"/>
      <c r="V2" s="50"/>
      <c r="W2" s="317" t="s">
        <v>92</v>
      </c>
      <c r="X2" s="317"/>
      <c r="Y2" s="317"/>
      <c r="Z2" s="317"/>
      <c r="AA2" s="317"/>
      <c r="AB2" s="318"/>
      <c r="AC2" s="319" t="s">
        <v>93</v>
      </c>
      <c r="AD2" s="317"/>
      <c r="AE2" s="317"/>
      <c r="AF2" s="317"/>
      <c r="AG2" s="317"/>
      <c r="AH2" s="318"/>
    </row>
    <row r="3" spans="2:34" ht="12.75">
      <c r="B3" s="2"/>
      <c r="C3" s="20" t="s">
        <v>38</v>
      </c>
      <c r="D3" s="20" t="s">
        <v>39</v>
      </c>
      <c r="E3" s="20" t="s">
        <v>40</v>
      </c>
      <c r="F3" s="20" t="s">
        <v>42</v>
      </c>
      <c r="G3" s="20" t="s">
        <v>43</v>
      </c>
      <c r="H3" s="20" t="s">
        <v>44</v>
      </c>
      <c r="I3" s="31" t="s">
        <v>46</v>
      </c>
      <c r="J3" s="31" t="s">
        <v>47</v>
      </c>
      <c r="K3" s="31" t="s">
        <v>49</v>
      </c>
      <c r="L3" s="31" t="s">
        <v>50</v>
      </c>
      <c r="M3" s="31" t="s">
        <v>51</v>
      </c>
      <c r="N3" s="31" t="s">
        <v>52</v>
      </c>
      <c r="O3" s="36" t="s">
        <v>53</v>
      </c>
      <c r="P3" s="40" t="s">
        <v>54</v>
      </c>
      <c r="Q3" s="45" t="s">
        <v>56</v>
      </c>
      <c r="R3" s="45" t="s">
        <v>57</v>
      </c>
      <c r="S3" s="48" t="s">
        <v>58</v>
      </c>
      <c r="T3" s="43" t="s">
        <v>59</v>
      </c>
      <c r="U3" s="43" t="s">
        <v>60</v>
      </c>
      <c r="V3" s="45" t="s">
        <v>61</v>
      </c>
      <c r="W3" s="53" t="s">
        <v>94</v>
      </c>
      <c r="X3" s="53" t="s">
        <v>95</v>
      </c>
      <c r="Y3" s="53" t="s">
        <v>96</v>
      </c>
      <c r="Z3" s="106" t="s">
        <v>105</v>
      </c>
      <c r="AA3" s="53" t="s">
        <v>97</v>
      </c>
      <c r="AB3" s="53" t="s">
        <v>98</v>
      </c>
      <c r="AC3" s="53" t="s">
        <v>99</v>
      </c>
      <c r="AD3" s="53" t="s">
        <v>100</v>
      </c>
      <c r="AE3" s="53" t="s">
        <v>101</v>
      </c>
      <c r="AF3" s="53" t="s">
        <v>102</v>
      </c>
      <c r="AG3" s="53" t="s">
        <v>103</v>
      </c>
      <c r="AH3" s="51" t="s">
        <v>104</v>
      </c>
    </row>
    <row r="4" spans="2:35" ht="13.5" thickBot="1">
      <c r="B4" s="2"/>
      <c r="C4" s="21">
        <v>450</v>
      </c>
      <c r="D4" s="21">
        <v>200</v>
      </c>
      <c r="E4" s="21">
        <v>200</v>
      </c>
      <c r="F4" s="21">
        <v>20</v>
      </c>
      <c r="G4" s="21">
        <v>20</v>
      </c>
      <c r="H4" s="21">
        <v>20</v>
      </c>
      <c r="I4" s="32">
        <v>150</v>
      </c>
      <c r="J4" s="32">
        <v>80</v>
      </c>
      <c r="K4" s="31">
        <v>50</v>
      </c>
      <c r="L4" s="32">
        <v>70</v>
      </c>
      <c r="M4" s="32">
        <v>70</v>
      </c>
      <c r="N4" s="32">
        <v>70</v>
      </c>
      <c r="O4" s="30">
        <v>36</v>
      </c>
      <c r="P4" s="32">
        <v>60</v>
      </c>
      <c r="Q4" s="46">
        <v>60</v>
      </c>
      <c r="R4" s="46">
        <v>60</v>
      </c>
      <c r="S4" s="44">
        <v>50</v>
      </c>
      <c r="T4" s="44">
        <v>14</v>
      </c>
      <c r="U4" s="44">
        <v>14</v>
      </c>
      <c r="V4" s="46">
        <v>20</v>
      </c>
      <c r="W4" s="54">
        <v>35</v>
      </c>
      <c r="X4" s="54">
        <v>30</v>
      </c>
      <c r="Y4" s="54">
        <v>35</v>
      </c>
      <c r="Z4" s="54">
        <v>230</v>
      </c>
      <c r="AA4" s="269">
        <v>120</v>
      </c>
      <c r="AB4" s="270"/>
      <c r="AC4" s="269">
        <v>80</v>
      </c>
      <c r="AD4" s="268"/>
      <c r="AE4" s="54">
        <v>56</v>
      </c>
      <c r="AF4" s="54">
        <v>50</v>
      </c>
      <c r="AG4" s="54">
        <v>50</v>
      </c>
      <c r="AH4" s="52">
        <v>50</v>
      </c>
      <c r="AI4" s="186"/>
    </row>
    <row r="5" spans="1:34" ht="13.5" customHeight="1" thickBot="1">
      <c r="A5" s="1" t="s">
        <v>177</v>
      </c>
      <c r="B5" s="18" t="s">
        <v>183</v>
      </c>
      <c r="C5" s="376" t="s">
        <v>174</v>
      </c>
      <c r="D5" s="376" t="s">
        <v>174</v>
      </c>
      <c r="E5" s="376" t="s">
        <v>174</v>
      </c>
      <c r="F5" s="89" t="s">
        <v>173</v>
      </c>
      <c r="G5" s="89" t="s">
        <v>173</v>
      </c>
      <c r="H5" s="89" t="s">
        <v>173</v>
      </c>
      <c r="I5" s="405" t="s">
        <v>174</v>
      </c>
      <c r="J5" s="90" t="s">
        <v>185</v>
      </c>
      <c r="K5" s="253" t="s">
        <v>180</v>
      </c>
      <c r="L5" s="90" t="s">
        <v>180</v>
      </c>
      <c r="M5" s="90" t="s">
        <v>180</v>
      </c>
      <c r="N5" s="90" t="s">
        <v>180</v>
      </c>
      <c r="O5" s="90" t="s">
        <v>180</v>
      </c>
      <c r="P5" s="91" t="s">
        <v>180</v>
      </c>
      <c r="Q5" s="372" t="s">
        <v>181</v>
      </c>
      <c r="R5" s="94" t="s">
        <v>182</v>
      </c>
      <c r="S5" s="95" t="s">
        <v>180</v>
      </c>
      <c r="T5" s="96" t="s">
        <v>173</v>
      </c>
      <c r="U5" s="96" t="s">
        <v>173</v>
      </c>
      <c r="V5" s="96" t="s">
        <v>173</v>
      </c>
      <c r="W5" s="98" t="s">
        <v>180</v>
      </c>
      <c r="X5" s="99" t="s">
        <v>180</v>
      </c>
      <c r="Y5" s="100" t="s">
        <v>180</v>
      </c>
      <c r="Z5" s="374" t="s">
        <v>174</v>
      </c>
      <c r="AA5" s="101"/>
      <c r="AB5" s="102"/>
      <c r="AC5" s="102"/>
      <c r="AD5" s="102"/>
      <c r="AE5" s="251" t="s">
        <v>180</v>
      </c>
      <c r="AF5" s="102"/>
      <c r="AG5" s="102"/>
      <c r="AH5" s="99" t="s">
        <v>180</v>
      </c>
    </row>
    <row r="6" spans="2:34" ht="13.5" thickBot="1">
      <c r="B6" s="2"/>
      <c r="C6" s="377"/>
      <c r="D6" s="377"/>
      <c r="E6" s="377"/>
      <c r="F6" s="20"/>
      <c r="G6" s="20"/>
      <c r="H6" s="20"/>
      <c r="I6" s="282"/>
      <c r="J6" s="31"/>
      <c r="K6" s="90" t="s">
        <v>403</v>
      </c>
      <c r="L6" s="31"/>
      <c r="M6" s="31"/>
      <c r="N6" s="31"/>
      <c r="O6" s="92"/>
      <c r="P6" s="93"/>
      <c r="Q6" s="373"/>
      <c r="R6" s="11"/>
      <c r="S6" s="48"/>
      <c r="T6" s="48"/>
      <c r="U6" s="48"/>
      <c r="V6" s="50"/>
      <c r="W6" s="102"/>
      <c r="X6" s="102"/>
      <c r="Y6" s="102"/>
      <c r="Z6" s="375"/>
      <c r="AA6" s="101"/>
      <c r="AB6" s="102"/>
      <c r="AC6" s="102"/>
      <c r="AD6" s="102"/>
      <c r="AE6" s="102"/>
      <c r="AF6" s="102"/>
      <c r="AG6" s="102"/>
      <c r="AH6" s="103"/>
    </row>
    <row r="7" spans="2:34" ht="13.5" thickBot="1">
      <c r="B7" s="18" t="s">
        <v>184</v>
      </c>
      <c r="C7" s="271" t="s">
        <v>175</v>
      </c>
      <c r="D7" s="272"/>
      <c r="E7" s="273"/>
      <c r="F7" s="20"/>
      <c r="G7" s="20"/>
      <c r="H7" s="20"/>
      <c r="I7" s="274" t="s">
        <v>174</v>
      </c>
      <c r="J7" s="275"/>
      <c r="K7" s="31"/>
      <c r="L7" s="274" t="s">
        <v>174</v>
      </c>
      <c r="M7" s="275"/>
      <c r="N7" s="31"/>
      <c r="O7" s="92"/>
      <c r="P7" s="93"/>
      <c r="Q7" s="276" t="s">
        <v>181</v>
      </c>
      <c r="R7" s="277"/>
      <c r="S7" s="97"/>
      <c r="T7" s="48"/>
      <c r="U7" s="48"/>
      <c r="V7" s="50"/>
      <c r="W7" s="300" t="s">
        <v>174</v>
      </c>
      <c r="X7" s="301"/>
      <c r="Y7" s="302"/>
      <c r="Z7" s="102"/>
      <c r="AA7" s="303" t="s">
        <v>179</v>
      </c>
      <c r="AB7" s="304"/>
      <c r="AC7" s="303" t="s">
        <v>179</v>
      </c>
      <c r="AD7" s="304"/>
      <c r="AE7" s="101"/>
      <c r="AF7" s="102"/>
      <c r="AG7" s="102"/>
      <c r="AH7" s="103"/>
    </row>
    <row r="8" spans="1:35" ht="22.5">
      <c r="A8" s="183" t="s">
        <v>214</v>
      </c>
      <c r="B8" s="183" t="s">
        <v>483</v>
      </c>
      <c r="C8" s="188" t="s">
        <v>530</v>
      </c>
      <c r="D8" s="188">
        <v>20</v>
      </c>
      <c r="E8" s="188">
        <v>25</v>
      </c>
      <c r="F8" s="188">
        <v>7</v>
      </c>
      <c r="G8" s="188">
        <v>17</v>
      </c>
      <c r="H8" s="188">
        <v>11</v>
      </c>
      <c r="I8" s="188">
        <v>19</v>
      </c>
      <c r="J8" s="188">
        <v>22</v>
      </c>
      <c r="K8" s="188">
        <v>14</v>
      </c>
      <c r="L8" s="188">
        <v>9</v>
      </c>
      <c r="M8" s="188">
        <v>18</v>
      </c>
      <c r="N8" s="188">
        <v>15</v>
      </c>
      <c r="O8" s="188">
        <v>5</v>
      </c>
      <c r="P8" s="188">
        <v>4</v>
      </c>
      <c r="Q8" s="188">
        <v>26</v>
      </c>
      <c r="R8" s="188">
        <v>12</v>
      </c>
      <c r="S8" s="188">
        <v>6</v>
      </c>
      <c r="T8" s="188">
        <v>27</v>
      </c>
      <c r="U8" s="188"/>
      <c r="V8" s="188"/>
      <c r="W8" s="188">
        <v>10</v>
      </c>
      <c r="X8" s="188"/>
      <c r="Y8" s="188"/>
      <c r="Z8" s="188">
        <v>21</v>
      </c>
      <c r="AA8" s="188">
        <v>16</v>
      </c>
      <c r="AB8" s="188"/>
      <c r="AC8" s="188">
        <f>'Agenda  V7'!F43</f>
        <v>13</v>
      </c>
      <c r="AD8" s="188"/>
      <c r="AE8" s="188">
        <v>8</v>
      </c>
      <c r="AF8" s="188">
        <v>1</v>
      </c>
      <c r="AG8" s="188">
        <v>3</v>
      </c>
      <c r="AH8" s="189">
        <v>2</v>
      </c>
      <c r="AI8" s="202"/>
    </row>
    <row r="9" spans="1:34" s="34" customFormat="1" ht="13.5" thickBot="1">
      <c r="A9" s="34" t="s">
        <v>0</v>
      </c>
      <c r="B9" s="74" t="s">
        <v>1</v>
      </c>
      <c r="C9" s="10"/>
      <c r="D9" s="80"/>
      <c r="F9" s="239"/>
      <c r="G9" s="239"/>
      <c r="H9" s="64"/>
      <c r="I9" s="80"/>
      <c r="J9" s="80"/>
      <c r="K9" s="64"/>
      <c r="L9" s="64"/>
      <c r="M9" s="64"/>
      <c r="N9" s="64"/>
      <c r="O9" s="69"/>
      <c r="P9" s="10"/>
      <c r="Q9" s="64"/>
      <c r="R9" s="64"/>
      <c r="S9" s="64"/>
      <c r="T9" s="10"/>
      <c r="U9" s="10"/>
      <c r="V9" s="1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s="34" customFormat="1" ht="12.75">
      <c r="A10" s="65" t="s">
        <v>34</v>
      </c>
      <c r="B10" s="72" t="s">
        <v>3</v>
      </c>
      <c r="C10" s="8"/>
      <c r="D10" s="64"/>
      <c r="F10" s="436" t="s">
        <v>158</v>
      </c>
      <c r="G10" s="423" t="s">
        <v>166</v>
      </c>
      <c r="I10" s="77"/>
      <c r="J10" s="64"/>
      <c r="K10" s="64"/>
      <c r="L10" s="64"/>
      <c r="M10" s="64"/>
      <c r="N10" s="78"/>
      <c r="O10" s="10"/>
      <c r="P10" s="10"/>
      <c r="Q10" s="64"/>
      <c r="R10" s="64"/>
      <c r="S10" s="64"/>
      <c r="U10" s="280" t="s">
        <v>193</v>
      </c>
      <c r="V10" s="280" t="s">
        <v>512</v>
      </c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34" customFormat="1" ht="13.5" thickBot="1">
      <c r="A11" s="75">
        <v>37826</v>
      </c>
      <c r="B11" s="72" t="s">
        <v>2</v>
      </c>
      <c r="C11" s="8"/>
      <c r="D11" s="64"/>
      <c r="F11" s="437"/>
      <c r="G11" s="424"/>
      <c r="I11" s="77"/>
      <c r="J11" s="64"/>
      <c r="K11" s="64"/>
      <c r="L11" s="64"/>
      <c r="M11" s="64"/>
      <c r="N11" s="78"/>
      <c r="O11" s="10"/>
      <c r="P11" s="10"/>
      <c r="Q11" s="64"/>
      <c r="R11" s="64"/>
      <c r="S11" s="64"/>
      <c r="U11" s="281"/>
      <c r="V11" s="281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s="34" customFormat="1" ht="12.75">
      <c r="A12" s="65"/>
      <c r="B12" s="72" t="s">
        <v>4</v>
      </c>
      <c r="C12" s="435" t="s">
        <v>155</v>
      </c>
      <c r="D12" s="411" t="s">
        <v>136</v>
      </c>
      <c r="E12" s="381" t="s">
        <v>156</v>
      </c>
      <c r="F12" s="406" t="s">
        <v>159</v>
      </c>
      <c r="G12" s="105"/>
      <c r="H12" s="406" t="s">
        <v>80</v>
      </c>
      <c r="I12" s="381" t="s">
        <v>115</v>
      </c>
      <c r="J12" s="283"/>
      <c r="K12" s="77"/>
      <c r="L12" s="339" t="s">
        <v>161</v>
      </c>
      <c r="M12" s="346"/>
      <c r="N12" s="425" t="s">
        <v>122</v>
      </c>
      <c r="O12" s="280" t="s">
        <v>123</v>
      </c>
      <c r="P12" s="280" t="s">
        <v>163</v>
      </c>
      <c r="Q12" s="438" t="s">
        <v>164</v>
      </c>
      <c r="R12" s="283"/>
      <c r="S12" s="16"/>
      <c r="T12" s="336" t="s">
        <v>167</v>
      </c>
      <c r="U12" s="281"/>
      <c r="V12" s="281"/>
      <c r="W12" s="364" t="s">
        <v>79</v>
      </c>
      <c r="Y12" s="16"/>
      <c r="Z12" s="280" t="s">
        <v>106</v>
      </c>
      <c r="AA12" s="438" t="s">
        <v>131</v>
      </c>
      <c r="AB12" s="283"/>
      <c r="AC12" s="438" t="s">
        <v>132</v>
      </c>
      <c r="AD12" s="283"/>
      <c r="AF12" s="339" t="s">
        <v>168</v>
      </c>
      <c r="AG12" s="346"/>
      <c r="AH12" s="214"/>
    </row>
    <row r="13" spans="1:34" s="34" customFormat="1" ht="12.75">
      <c r="A13" s="65"/>
      <c r="B13" s="72" t="s">
        <v>5</v>
      </c>
      <c r="C13" s="421"/>
      <c r="D13" s="412"/>
      <c r="E13" s="382"/>
      <c r="F13" s="407"/>
      <c r="G13" s="105"/>
      <c r="H13" s="407"/>
      <c r="I13" s="382"/>
      <c r="J13" s="284"/>
      <c r="K13" s="77"/>
      <c r="L13" s="340"/>
      <c r="M13" s="347"/>
      <c r="N13" s="426"/>
      <c r="O13" s="281"/>
      <c r="P13" s="281"/>
      <c r="Q13" s="344"/>
      <c r="R13" s="284"/>
      <c r="S13" s="16"/>
      <c r="T13" s="337"/>
      <c r="U13" s="281"/>
      <c r="V13" s="281"/>
      <c r="W13" s="433"/>
      <c r="Y13" s="16"/>
      <c r="Z13" s="281"/>
      <c r="AA13" s="344"/>
      <c r="AB13" s="284"/>
      <c r="AC13" s="344"/>
      <c r="AD13" s="284"/>
      <c r="AF13" s="340"/>
      <c r="AG13" s="347"/>
      <c r="AH13" s="214"/>
    </row>
    <row r="14" spans="1:34" s="34" customFormat="1" ht="12.75">
      <c r="A14" s="65"/>
      <c r="B14" s="72" t="s">
        <v>6</v>
      </c>
      <c r="C14" s="421"/>
      <c r="D14" s="412"/>
      <c r="E14" s="382"/>
      <c r="F14" s="407"/>
      <c r="G14" s="105"/>
      <c r="H14" s="407"/>
      <c r="I14" s="382"/>
      <c r="J14" s="284"/>
      <c r="K14" s="77"/>
      <c r="L14" s="340"/>
      <c r="M14" s="347"/>
      <c r="N14" s="426"/>
      <c r="O14" s="281"/>
      <c r="P14" s="281"/>
      <c r="Q14" s="344"/>
      <c r="R14" s="284"/>
      <c r="S14" s="16"/>
      <c r="T14" s="337"/>
      <c r="U14" s="281"/>
      <c r="V14" s="281"/>
      <c r="W14" s="433"/>
      <c r="Y14" s="16"/>
      <c r="Z14" s="281"/>
      <c r="AA14" s="344"/>
      <c r="AB14" s="284"/>
      <c r="AC14" s="344"/>
      <c r="AD14" s="284"/>
      <c r="AF14" s="340"/>
      <c r="AG14" s="347"/>
      <c r="AH14" s="214"/>
    </row>
    <row r="15" spans="1:37" ht="12.75" customHeight="1">
      <c r="A15" s="58"/>
      <c r="B15" s="72" t="s">
        <v>7</v>
      </c>
      <c r="C15" s="421"/>
      <c r="D15" s="412"/>
      <c r="E15" s="382"/>
      <c r="F15" s="407"/>
      <c r="G15" s="105"/>
      <c r="H15" s="407"/>
      <c r="I15" s="382"/>
      <c r="J15" s="284"/>
      <c r="K15" s="77"/>
      <c r="L15" s="340"/>
      <c r="M15" s="347"/>
      <c r="N15" s="426"/>
      <c r="O15" s="281"/>
      <c r="P15" s="281"/>
      <c r="Q15" s="344"/>
      <c r="R15" s="284"/>
      <c r="S15" s="16"/>
      <c r="T15" s="337"/>
      <c r="U15" s="281"/>
      <c r="V15" s="281"/>
      <c r="W15" s="433"/>
      <c r="Y15" s="77"/>
      <c r="Z15" s="281"/>
      <c r="AA15" s="344"/>
      <c r="AB15" s="284"/>
      <c r="AC15" s="344"/>
      <c r="AD15" s="284"/>
      <c r="AF15" s="340"/>
      <c r="AG15" s="347"/>
      <c r="AH15" s="214"/>
      <c r="AI15" s="16"/>
      <c r="AJ15" s="16"/>
      <c r="AK15" s="16"/>
    </row>
    <row r="16" spans="1:37" ht="13.5" thickBot="1">
      <c r="A16" s="58"/>
      <c r="B16" s="59" t="s">
        <v>8</v>
      </c>
      <c r="C16" s="421"/>
      <c r="D16" s="412"/>
      <c r="E16" s="382"/>
      <c r="F16" s="407"/>
      <c r="G16" s="105"/>
      <c r="H16" s="407"/>
      <c r="I16" s="382"/>
      <c r="J16" s="284"/>
      <c r="K16" s="77"/>
      <c r="L16" s="340"/>
      <c r="M16" s="347"/>
      <c r="N16" s="426"/>
      <c r="O16" s="281"/>
      <c r="P16" s="281"/>
      <c r="Q16" s="344"/>
      <c r="R16" s="284"/>
      <c r="S16" s="16"/>
      <c r="T16" s="337"/>
      <c r="U16" s="281"/>
      <c r="V16" s="281"/>
      <c r="W16" s="433"/>
      <c r="Y16" s="77"/>
      <c r="Z16" s="281"/>
      <c r="AA16" s="344"/>
      <c r="AB16" s="284"/>
      <c r="AC16" s="344"/>
      <c r="AD16" s="284"/>
      <c r="AF16" s="340"/>
      <c r="AG16" s="347"/>
      <c r="AH16" s="214"/>
      <c r="AI16" s="16"/>
      <c r="AJ16" s="16"/>
      <c r="AK16" s="16"/>
    </row>
    <row r="17" spans="1:37" ht="12.75">
      <c r="A17" s="58"/>
      <c r="B17" s="72" t="s">
        <v>9</v>
      </c>
      <c r="C17" s="421"/>
      <c r="D17" s="412"/>
      <c r="E17" s="382"/>
      <c r="F17" s="407"/>
      <c r="G17" s="105"/>
      <c r="H17" s="407"/>
      <c r="I17" s="382"/>
      <c r="J17" s="384"/>
      <c r="K17" s="336" t="s">
        <v>494</v>
      </c>
      <c r="L17" s="382"/>
      <c r="M17" s="347"/>
      <c r="N17" s="426"/>
      <c r="O17" s="281"/>
      <c r="P17" s="281"/>
      <c r="Q17" s="344"/>
      <c r="R17" s="284"/>
      <c r="S17" s="16"/>
      <c r="T17" s="337"/>
      <c r="U17" s="281"/>
      <c r="V17" s="281"/>
      <c r="W17" s="433"/>
      <c r="Y17" s="77"/>
      <c r="Z17" s="281"/>
      <c r="AA17" s="344"/>
      <c r="AB17" s="284"/>
      <c r="AC17" s="344"/>
      <c r="AD17" s="284"/>
      <c r="AF17" s="340"/>
      <c r="AG17" s="347"/>
      <c r="AH17" s="214"/>
      <c r="AI17" s="16"/>
      <c r="AJ17" s="16"/>
      <c r="AK17" s="16"/>
    </row>
    <row r="18" spans="1:37" ht="12.75">
      <c r="A18" s="58"/>
      <c r="B18" s="72" t="s">
        <v>10</v>
      </c>
      <c r="C18" s="421"/>
      <c r="D18" s="412"/>
      <c r="E18" s="382"/>
      <c r="F18" s="407"/>
      <c r="G18" s="105"/>
      <c r="H18" s="407"/>
      <c r="I18" s="382"/>
      <c r="J18" s="384"/>
      <c r="K18" s="337"/>
      <c r="L18" s="382"/>
      <c r="M18" s="347"/>
      <c r="N18" s="426"/>
      <c r="O18" s="281"/>
      <c r="P18" s="281"/>
      <c r="Q18" s="344"/>
      <c r="R18" s="284"/>
      <c r="S18" s="16"/>
      <c r="T18" s="337"/>
      <c r="U18" s="281"/>
      <c r="V18" s="281"/>
      <c r="W18" s="433"/>
      <c r="Y18" s="77"/>
      <c r="Z18" s="281"/>
      <c r="AA18" s="344"/>
      <c r="AB18" s="284"/>
      <c r="AC18" s="344"/>
      <c r="AD18" s="284"/>
      <c r="AF18" s="340"/>
      <c r="AG18" s="347"/>
      <c r="AH18" s="214"/>
      <c r="AI18" s="16"/>
      <c r="AJ18" s="16"/>
      <c r="AK18" s="16"/>
    </row>
    <row r="19" spans="1:37" ht="13.5" thickBot="1">
      <c r="A19" s="58"/>
      <c r="B19" s="72" t="s">
        <v>11</v>
      </c>
      <c r="C19" s="421"/>
      <c r="D19" s="412"/>
      <c r="E19" s="383"/>
      <c r="F19" s="407"/>
      <c r="G19" s="105"/>
      <c r="H19" s="407"/>
      <c r="I19" s="383"/>
      <c r="J19" s="385"/>
      <c r="K19" s="337"/>
      <c r="L19" s="383"/>
      <c r="M19" s="349"/>
      <c r="N19" s="427"/>
      <c r="O19" s="281"/>
      <c r="P19" s="281"/>
      <c r="Q19" s="344"/>
      <c r="R19" s="284"/>
      <c r="S19" s="16"/>
      <c r="T19" s="337"/>
      <c r="U19" s="281"/>
      <c r="V19" s="281"/>
      <c r="W19" s="434"/>
      <c r="Y19" s="77"/>
      <c r="Z19" s="281"/>
      <c r="AA19" s="344"/>
      <c r="AB19" s="284"/>
      <c r="AC19" s="345"/>
      <c r="AD19" s="278"/>
      <c r="AF19" s="340"/>
      <c r="AG19" s="347"/>
      <c r="AH19" s="214"/>
      <c r="AI19" s="16"/>
      <c r="AJ19" s="16"/>
      <c r="AK19" s="16"/>
    </row>
    <row r="20" spans="1:37" ht="13.5" thickBot="1">
      <c r="A20" s="58"/>
      <c r="B20" s="59" t="s">
        <v>14</v>
      </c>
      <c r="C20" s="421"/>
      <c r="D20" s="412"/>
      <c r="E20" s="16"/>
      <c r="F20" s="407"/>
      <c r="G20" s="105"/>
      <c r="H20" s="407"/>
      <c r="I20" s="77"/>
      <c r="J20" s="16"/>
      <c r="K20" s="338"/>
      <c r="L20" s="77"/>
      <c r="M20" s="77"/>
      <c r="N20" s="252"/>
      <c r="O20" s="281"/>
      <c r="P20" s="281"/>
      <c r="Q20" s="344"/>
      <c r="R20" s="284"/>
      <c r="S20" s="16"/>
      <c r="T20" s="337"/>
      <c r="U20" s="281"/>
      <c r="V20" s="281"/>
      <c r="W20" s="77"/>
      <c r="Y20" s="77"/>
      <c r="Z20" s="281"/>
      <c r="AA20" s="344"/>
      <c r="AB20" s="284"/>
      <c r="AC20" s="77"/>
      <c r="AD20" s="77"/>
      <c r="AE20" s="77"/>
      <c r="AF20" s="340"/>
      <c r="AG20" s="347"/>
      <c r="AH20" s="214"/>
      <c r="AI20" s="16"/>
      <c r="AJ20" s="16"/>
      <c r="AK20" s="16"/>
    </row>
    <row r="21" spans="1:37" ht="13.5" thickBot="1">
      <c r="A21" s="58"/>
      <c r="B21" s="59" t="s">
        <v>13</v>
      </c>
      <c r="C21" s="421"/>
      <c r="D21" s="412"/>
      <c r="E21" s="16"/>
      <c r="F21" s="407"/>
      <c r="G21" s="105"/>
      <c r="H21" s="407"/>
      <c r="I21" s="77"/>
      <c r="J21" s="77"/>
      <c r="K21" s="77"/>
      <c r="L21" s="77"/>
      <c r="M21" s="77"/>
      <c r="N21" s="252"/>
      <c r="O21" s="281"/>
      <c r="P21" s="281"/>
      <c r="Q21" s="344"/>
      <c r="R21" s="284"/>
      <c r="S21" s="16"/>
      <c r="T21" s="337"/>
      <c r="U21" s="281"/>
      <c r="V21" s="281"/>
      <c r="W21" s="77"/>
      <c r="Y21" s="77"/>
      <c r="Z21" s="281"/>
      <c r="AA21" s="344"/>
      <c r="AB21" s="284"/>
      <c r="AC21" s="77"/>
      <c r="AD21" s="77"/>
      <c r="AE21" s="77"/>
      <c r="AF21" s="340"/>
      <c r="AG21" s="347"/>
      <c r="AH21" s="214"/>
      <c r="AI21" s="16"/>
      <c r="AJ21" s="16"/>
      <c r="AK21" s="16"/>
    </row>
    <row r="22" spans="1:37" ht="13.5" thickBot="1">
      <c r="A22" s="58"/>
      <c r="B22" s="59" t="s">
        <v>12</v>
      </c>
      <c r="C22" s="421"/>
      <c r="D22" s="382"/>
      <c r="E22" s="336" t="s">
        <v>157</v>
      </c>
      <c r="F22" s="431"/>
      <c r="G22" s="105"/>
      <c r="H22" s="407"/>
      <c r="I22" s="381" t="s">
        <v>160</v>
      </c>
      <c r="J22" s="346"/>
      <c r="K22" s="77"/>
      <c r="L22" s="77"/>
      <c r="M22" s="77"/>
      <c r="N22" s="252"/>
      <c r="O22" s="281"/>
      <c r="P22" s="281"/>
      <c r="Q22" s="344"/>
      <c r="R22" s="284"/>
      <c r="S22" s="16"/>
      <c r="T22" s="337"/>
      <c r="U22" s="281"/>
      <c r="V22" s="281"/>
      <c r="W22" s="406" t="s">
        <v>192</v>
      </c>
      <c r="Y22" s="77"/>
      <c r="Z22" s="281"/>
      <c r="AA22" s="344"/>
      <c r="AB22" s="284"/>
      <c r="AC22" s="339" t="s">
        <v>133</v>
      </c>
      <c r="AD22" s="346"/>
      <c r="AF22" s="340"/>
      <c r="AG22" s="347"/>
      <c r="AH22" s="214"/>
      <c r="AI22" s="16"/>
      <c r="AJ22" s="16"/>
      <c r="AK22" s="16"/>
    </row>
    <row r="23" spans="1:37" ht="12.75">
      <c r="A23" s="58"/>
      <c r="B23" s="59" t="s">
        <v>15</v>
      </c>
      <c r="C23" s="421"/>
      <c r="D23" s="382"/>
      <c r="E23" s="337"/>
      <c r="F23" s="431"/>
      <c r="G23" s="364" t="s">
        <v>82</v>
      </c>
      <c r="H23" s="407"/>
      <c r="I23" s="382"/>
      <c r="J23" s="347"/>
      <c r="K23" s="77"/>
      <c r="L23" s="77"/>
      <c r="M23" s="77"/>
      <c r="N23" s="252"/>
      <c r="O23" s="281"/>
      <c r="P23" s="281"/>
      <c r="Q23" s="344"/>
      <c r="R23" s="284"/>
      <c r="S23" s="16"/>
      <c r="T23" s="337"/>
      <c r="U23" s="281"/>
      <c r="V23" s="281"/>
      <c r="W23" s="407"/>
      <c r="Z23" s="281"/>
      <c r="AA23" s="344"/>
      <c r="AB23" s="284"/>
      <c r="AC23" s="340"/>
      <c r="AD23" s="347"/>
      <c r="AF23" s="340"/>
      <c r="AG23" s="347"/>
      <c r="AH23" s="214"/>
      <c r="AI23" s="16"/>
      <c r="AJ23" s="16"/>
      <c r="AK23" s="16"/>
    </row>
    <row r="24" spans="1:37" ht="12.75">
      <c r="A24" s="58"/>
      <c r="B24" s="59" t="s">
        <v>16</v>
      </c>
      <c r="C24" s="421"/>
      <c r="D24" s="382"/>
      <c r="E24" s="337"/>
      <c r="F24" s="431"/>
      <c r="G24" s="433"/>
      <c r="H24" s="407"/>
      <c r="I24" s="382"/>
      <c r="J24" s="347"/>
      <c r="K24" s="77"/>
      <c r="L24" s="77"/>
      <c r="M24" s="77"/>
      <c r="N24" s="252"/>
      <c r="O24" s="281"/>
      <c r="P24" s="281"/>
      <c r="Q24" s="344"/>
      <c r="R24" s="284"/>
      <c r="S24" s="16"/>
      <c r="T24" s="337"/>
      <c r="U24" s="281"/>
      <c r="V24" s="281"/>
      <c r="W24" s="407"/>
      <c r="Z24" s="281"/>
      <c r="AA24" s="344"/>
      <c r="AB24" s="284"/>
      <c r="AC24" s="340"/>
      <c r="AD24" s="347"/>
      <c r="AF24" s="340"/>
      <c r="AG24" s="347"/>
      <c r="AH24" s="214"/>
      <c r="AI24" s="16"/>
      <c r="AJ24" s="16"/>
      <c r="AK24" s="16"/>
    </row>
    <row r="25" spans="1:37" ht="12.75">
      <c r="A25" s="58"/>
      <c r="B25" s="59" t="s">
        <v>17</v>
      </c>
      <c r="C25" s="421"/>
      <c r="D25" s="382"/>
      <c r="E25" s="337"/>
      <c r="F25" s="431"/>
      <c r="G25" s="433"/>
      <c r="H25" s="407"/>
      <c r="I25" s="382"/>
      <c r="J25" s="347"/>
      <c r="K25" s="77"/>
      <c r="L25" s="77"/>
      <c r="M25" s="77"/>
      <c r="N25" s="252"/>
      <c r="O25" s="281"/>
      <c r="P25" s="281"/>
      <c r="Q25" s="344"/>
      <c r="R25" s="284"/>
      <c r="S25" s="16"/>
      <c r="T25" s="337"/>
      <c r="U25" s="281"/>
      <c r="V25" s="281"/>
      <c r="W25" s="407"/>
      <c r="Z25" s="281"/>
      <c r="AA25" s="344"/>
      <c r="AB25" s="284"/>
      <c r="AC25" s="340"/>
      <c r="AD25" s="347"/>
      <c r="AF25" s="340"/>
      <c r="AG25" s="347"/>
      <c r="AH25" s="214"/>
      <c r="AI25" s="16"/>
      <c r="AJ25" s="16"/>
      <c r="AK25" s="16"/>
    </row>
    <row r="26" spans="2:37" ht="12.75">
      <c r="B26" s="59" t="s">
        <v>18</v>
      </c>
      <c r="C26" s="421"/>
      <c r="D26" s="382"/>
      <c r="E26" s="337"/>
      <c r="F26" s="431"/>
      <c r="G26" s="433"/>
      <c r="H26" s="407"/>
      <c r="I26" s="382"/>
      <c r="J26" s="347"/>
      <c r="K26" s="77"/>
      <c r="L26" s="77"/>
      <c r="M26" s="77"/>
      <c r="N26" s="252"/>
      <c r="O26" s="281"/>
      <c r="P26" s="281"/>
      <c r="Q26" s="344"/>
      <c r="R26" s="284"/>
      <c r="S26" s="16"/>
      <c r="T26" s="337"/>
      <c r="U26" s="281"/>
      <c r="V26" s="281"/>
      <c r="W26" s="407"/>
      <c r="Z26" s="281"/>
      <c r="AA26" s="344"/>
      <c r="AB26" s="284"/>
      <c r="AC26" s="340"/>
      <c r="AD26" s="347"/>
      <c r="AF26" s="340"/>
      <c r="AG26" s="347"/>
      <c r="AH26" s="214"/>
      <c r="AI26" s="16"/>
      <c r="AJ26" s="16"/>
      <c r="AK26" s="16"/>
    </row>
    <row r="27" spans="2:37" ht="12.75">
      <c r="B27" s="59" t="s">
        <v>19</v>
      </c>
      <c r="C27" s="421"/>
      <c r="D27" s="382"/>
      <c r="E27" s="337"/>
      <c r="F27" s="431"/>
      <c r="G27" s="433"/>
      <c r="H27" s="407"/>
      <c r="I27" s="382"/>
      <c r="J27" s="347"/>
      <c r="K27" s="77"/>
      <c r="L27" s="77"/>
      <c r="M27" s="77"/>
      <c r="N27" s="252"/>
      <c r="O27" s="281"/>
      <c r="P27" s="281"/>
      <c r="Q27" s="344"/>
      <c r="R27" s="284"/>
      <c r="S27" s="16"/>
      <c r="T27" s="337"/>
      <c r="U27" s="281"/>
      <c r="V27" s="281"/>
      <c r="W27" s="407"/>
      <c r="Z27" s="281"/>
      <c r="AA27" s="344"/>
      <c r="AB27" s="284"/>
      <c r="AC27" s="340"/>
      <c r="AD27" s="347"/>
      <c r="AF27" s="340"/>
      <c r="AG27" s="347"/>
      <c r="AH27" s="214"/>
      <c r="AI27" s="16"/>
      <c r="AJ27" s="16"/>
      <c r="AK27" s="16"/>
    </row>
    <row r="28" spans="2:37" ht="12.75">
      <c r="B28" s="59" t="s">
        <v>20</v>
      </c>
      <c r="C28" s="421"/>
      <c r="D28" s="382"/>
      <c r="E28" s="337"/>
      <c r="F28" s="431"/>
      <c r="G28" s="433"/>
      <c r="H28" s="407"/>
      <c r="I28" s="382"/>
      <c r="J28" s="347"/>
      <c r="K28" s="77"/>
      <c r="L28" s="77"/>
      <c r="M28" s="77"/>
      <c r="N28" s="252"/>
      <c r="O28" s="281"/>
      <c r="P28" s="281"/>
      <c r="Q28" s="344"/>
      <c r="R28" s="284"/>
      <c r="S28" s="105"/>
      <c r="T28" s="337"/>
      <c r="U28" s="281"/>
      <c r="V28" s="281"/>
      <c r="W28" s="407"/>
      <c r="Z28" s="281"/>
      <c r="AA28" s="344"/>
      <c r="AB28" s="284"/>
      <c r="AC28" s="340"/>
      <c r="AD28" s="347"/>
      <c r="AF28" s="340"/>
      <c r="AG28" s="347"/>
      <c r="AH28" s="214"/>
      <c r="AI28" s="16"/>
      <c r="AJ28" s="16"/>
      <c r="AK28" s="16"/>
    </row>
    <row r="29" spans="2:37" ht="13.5" thickBot="1">
      <c r="B29" s="59" t="s">
        <v>21</v>
      </c>
      <c r="C29" s="421"/>
      <c r="D29" s="382"/>
      <c r="E29" s="337"/>
      <c r="F29" s="431"/>
      <c r="G29" s="433"/>
      <c r="H29" s="407"/>
      <c r="I29" s="382"/>
      <c r="J29" s="347"/>
      <c r="K29" s="77"/>
      <c r="L29" s="77"/>
      <c r="M29" s="77"/>
      <c r="N29" s="252"/>
      <c r="O29" s="281"/>
      <c r="P29" s="281"/>
      <c r="Q29" s="344"/>
      <c r="R29" s="284"/>
      <c r="S29" s="105"/>
      <c r="T29" s="337"/>
      <c r="U29" s="281"/>
      <c r="V29" s="281"/>
      <c r="W29" s="407"/>
      <c r="Z29" s="281"/>
      <c r="AA29" s="344"/>
      <c r="AB29" s="284"/>
      <c r="AC29" s="340"/>
      <c r="AD29" s="347"/>
      <c r="AF29" s="340"/>
      <c r="AG29" s="347"/>
      <c r="AH29" s="214"/>
      <c r="AI29" s="16"/>
      <c r="AJ29" s="16"/>
      <c r="AK29" s="16"/>
    </row>
    <row r="30" spans="2:37" ht="13.5" thickBot="1">
      <c r="B30" s="59" t="s">
        <v>22</v>
      </c>
      <c r="C30" s="422"/>
      <c r="D30" s="382"/>
      <c r="E30" s="337"/>
      <c r="F30" s="432"/>
      <c r="G30" s="434"/>
      <c r="H30" s="407"/>
      <c r="I30" s="382"/>
      <c r="J30" s="347"/>
      <c r="K30" s="336" t="s">
        <v>191</v>
      </c>
      <c r="L30" s="77"/>
      <c r="M30" s="77"/>
      <c r="N30" s="252"/>
      <c r="O30" s="281"/>
      <c r="P30" s="281"/>
      <c r="Q30" s="344"/>
      <c r="R30" s="284"/>
      <c r="S30" s="16"/>
      <c r="T30" s="337"/>
      <c r="U30" s="281"/>
      <c r="V30" s="281"/>
      <c r="W30" s="407"/>
      <c r="Z30" s="281"/>
      <c r="AA30" s="344"/>
      <c r="AB30" s="284"/>
      <c r="AC30" s="340"/>
      <c r="AD30" s="347"/>
      <c r="AF30" s="340"/>
      <c r="AG30" s="347"/>
      <c r="AH30" s="214"/>
      <c r="AI30" s="16"/>
      <c r="AJ30" s="16"/>
      <c r="AK30" s="16"/>
    </row>
    <row r="31" spans="2:37" ht="13.5" thickBot="1">
      <c r="B31" s="59" t="s">
        <v>23</v>
      </c>
      <c r="C31" s="8"/>
      <c r="D31" s="382"/>
      <c r="E31" s="337"/>
      <c r="F31" s="239"/>
      <c r="G31" s="105"/>
      <c r="H31" s="407"/>
      <c r="I31" s="383"/>
      <c r="J31" s="349"/>
      <c r="K31" s="337"/>
      <c r="L31" s="77"/>
      <c r="M31" s="77"/>
      <c r="N31" s="252"/>
      <c r="O31" s="281"/>
      <c r="P31" s="281"/>
      <c r="Q31" s="345"/>
      <c r="R31" s="278"/>
      <c r="S31" s="16"/>
      <c r="T31" s="338"/>
      <c r="U31" s="281"/>
      <c r="V31" s="281"/>
      <c r="W31" s="408"/>
      <c r="Y31" s="77"/>
      <c r="Z31" s="281"/>
      <c r="AA31" s="344"/>
      <c r="AB31" s="284"/>
      <c r="AC31" s="340"/>
      <c r="AD31" s="347"/>
      <c r="AF31" s="340"/>
      <c r="AG31" s="347"/>
      <c r="AH31" s="214"/>
      <c r="AI31" s="16"/>
      <c r="AJ31" s="16"/>
      <c r="AK31" s="16"/>
    </row>
    <row r="32" spans="2:37" ht="12.75">
      <c r="B32" s="59" t="s">
        <v>24</v>
      </c>
      <c r="C32" s="8"/>
      <c r="D32" s="382"/>
      <c r="E32" s="337"/>
      <c r="F32" s="239"/>
      <c r="G32" s="105"/>
      <c r="H32" s="407"/>
      <c r="I32" s="77"/>
      <c r="J32" s="77"/>
      <c r="K32" s="337"/>
      <c r="L32" s="77"/>
      <c r="M32" s="77"/>
      <c r="N32" s="252"/>
      <c r="O32" s="281"/>
      <c r="P32" s="281"/>
      <c r="Q32" s="77"/>
      <c r="R32" s="16"/>
      <c r="S32" s="77"/>
      <c r="U32" s="281"/>
      <c r="V32" s="281"/>
      <c r="W32" s="77"/>
      <c r="X32" s="77"/>
      <c r="Y32" s="77"/>
      <c r="Z32" s="281"/>
      <c r="AA32" s="344"/>
      <c r="AB32" s="284"/>
      <c r="AC32" s="340"/>
      <c r="AD32" s="347"/>
      <c r="AE32" s="77"/>
      <c r="AF32" s="340"/>
      <c r="AG32" s="347"/>
      <c r="AH32" s="214"/>
      <c r="AI32" s="16"/>
      <c r="AJ32" s="16"/>
      <c r="AK32" s="16"/>
    </row>
    <row r="33" spans="2:37" ht="13.5" thickBot="1">
      <c r="B33" s="59" t="s">
        <v>25</v>
      </c>
      <c r="C33" s="8"/>
      <c r="D33" s="382"/>
      <c r="E33" s="337"/>
      <c r="F33" s="239"/>
      <c r="G33" s="105"/>
      <c r="H33" s="407"/>
      <c r="I33" s="77"/>
      <c r="J33" s="77"/>
      <c r="K33" s="337"/>
      <c r="L33" s="77"/>
      <c r="M33" s="77"/>
      <c r="N33" s="252"/>
      <c r="O33" s="281"/>
      <c r="P33" s="281"/>
      <c r="Q33" s="77"/>
      <c r="R33" s="16"/>
      <c r="S33" s="77"/>
      <c r="U33" s="281"/>
      <c r="V33" s="281"/>
      <c r="W33" s="77"/>
      <c r="X33" s="77"/>
      <c r="Y33" s="77"/>
      <c r="Z33" s="281"/>
      <c r="AA33" s="344"/>
      <c r="AB33" s="284"/>
      <c r="AC33" s="340"/>
      <c r="AD33" s="347"/>
      <c r="AE33" s="77"/>
      <c r="AF33" s="340"/>
      <c r="AG33" s="347"/>
      <c r="AH33" s="214"/>
      <c r="AI33" s="16"/>
      <c r="AJ33" s="16"/>
      <c r="AK33" s="16"/>
    </row>
    <row r="34" spans="1:37" ht="12.75">
      <c r="A34" s="62"/>
      <c r="B34" s="59" t="s">
        <v>26</v>
      </c>
      <c r="C34" s="8"/>
      <c r="D34" s="382"/>
      <c r="E34" s="337"/>
      <c r="F34" s="239"/>
      <c r="G34" s="406" t="s">
        <v>165</v>
      </c>
      <c r="H34" s="431"/>
      <c r="I34" s="77"/>
      <c r="J34" s="77"/>
      <c r="K34" s="337"/>
      <c r="L34" s="77"/>
      <c r="M34" s="16"/>
      <c r="N34" s="428" t="s">
        <v>162</v>
      </c>
      <c r="O34" s="284"/>
      <c r="P34" s="281"/>
      <c r="Q34" s="77"/>
      <c r="R34" s="16"/>
      <c r="S34" s="77"/>
      <c r="U34" s="281"/>
      <c r="V34" s="281"/>
      <c r="W34" s="77"/>
      <c r="X34" s="77"/>
      <c r="Y34" s="77"/>
      <c r="Z34" s="281"/>
      <c r="AA34" s="344"/>
      <c r="AB34" s="284"/>
      <c r="AC34" s="340"/>
      <c r="AD34" s="347"/>
      <c r="AE34" s="77"/>
      <c r="AF34" s="340"/>
      <c r="AG34" s="347"/>
      <c r="AH34" s="214"/>
      <c r="AI34" s="16"/>
      <c r="AJ34" s="16"/>
      <c r="AK34" s="16"/>
    </row>
    <row r="35" spans="1:37" ht="12.75">
      <c r="A35" s="62"/>
      <c r="B35" s="59" t="s">
        <v>27</v>
      </c>
      <c r="C35" s="8"/>
      <c r="D35" s="382"/>
      <c r="E35" s="337"/>
      <c r="F35" s="239"/>
      <c r="G35" s="407"/>
      <c r="H35" s="431"/>
      <c r="I35" s="77"/>
      <c r="J35" s="77"/>
      <c r="K35" s="337"/>
      <c r="L35" s="77"/>
      <c r="M35" s="16"/>
      <c r="N35" s="429"/>
      <c r="O35" s="284"/>
      <c r="P35" s="281"/>
      <c r="Q35" s="77"/>
      <c r="R35" s="16"/>
      <c r="S35" s="77"/>
      <c r="U35" s="281"/>
      <c r="V35" s="281"/>
      <c r="W35" s="77"/>
      <c r="X35" s="77"/>
      <c r="Y35" s="77"/>
      <c r="Z35" s="281"/>
      <c r="AA35" s="344"/>
      <c r="AB35" s="284"/>
      <c r="AC35" s="340"/>
      <c r="AD35" s="347"/>
      <c r="AE35" s="77"/>
      <c r="AF35" s="340"/>
      <c r="AG35" s="347"/>
      <c r="AH35" s="214"/>
      <c r="AI35" s="16"/>
      <c r="AJ35" s="16"/>
      <c r="AK35" s="16"/>
    </row>
    <row r="36" spans="1:37" ht="12.75">
      <c r="A36" s="62"/>
      <c r="B36" s="59" t="s">
        <v>28</v>
      </c>
      <c r="C36" s="8"/>
      <c r="D36" s="382"/>
      <c r="E36" s="337"/>
      <c r="F36" s="239"/>
      <c r="G36" s="407"/>
      <c r="H36" s="431"/>
      <c r="I36" s="77"/>
      <c r="J36" s="77"/>
      <c r="K36" s="337"/>
      <c r="L36" s="77"/>
      <c r="M36" s="16"/>
      <c r="N36" s="429"/>
      <c r="O36" s="284"/>
      <c r="P36" s="281"/>
      <c r="Q36" s="77"/>
      <c r="R36" s="16"/>
      <c r="S36" s="77"/>
      <c r="U36" s="281"/>
      <c r="V36" s="281"/>
      <c r="W36" s="77"/>
      <c r="X36" s="77"/>
      <c r="Y36" s="77"/>
      <c r="Z36" s="281"/>
      <c r="AA36" s="344"/>
      <c r="AB36" s="284"/>
      <c r="AC36" s="340"/>
      <c r="AD36" s="347"/>
      <c r="AE36" s="77"/>
      <c r="AF36" s="340"/>
      <c r="AG36" s="347"/>
      <c r="AH36" s="214"/>
      <c r="AI36" s="16"/>
      <c r="AJ36" s="16"/>
      <c r="AK36" s="16"/>
    </row>
    <row r="37" spans="1:37" ht="13.5" thickBot="1">
      <c r="A37" s="62"/>
      <c r="B37" s="59" t="s">
        <v>29</v>
      </c>
      <c r="C37" s="8"/>
      <c r="D37" s="382"/>
      <c r="E37" s="337"/>
      <c r="F37" s="239"/>
      <c r="G37" s="407"/>
      <c r="H37" s="432"/>
      <c r="I37" s="77"/>
      <c r="J37" s="77"/>
      <c r="K37" s="338"/>
      <c r="L37" s="77"/>
      <c r="M37" s="16"/>
      <c r="N37" s="429"/>
      <c r="O37" s="278"/>
      <c r="P37" s="282"/>
      <c r="Q37" s="77"/>
      <c r="R37" s="16"/>
      <c r="S37" s="77"/>
      <c r="U37" s="281"/>
      <c r="V37" s="281"/>
      <c r="W37" s="77"/>
      <c r="X37" s="77"/>
      <c r="Y37" s="77"/>
      <c r="Z37" s="282"/>
      <c r="AA37" s="344"/>
      <c r="AB37" s="284"/>
      <c r="AC37" s="340"/>
      <c r="AD37" s="347"/>
      <c r="AE37" s="77"/>
      <c r="AF37" s="340"/>
      <c r="AG37" s="347"/>
      <c r="AH37" s="214"/>
      <c r="AI37" s="16"/>
      <c r="AJ37" s="16"/>
      <c r="AK37" s="16"/>
    </row>
    <row r="38" spans="2:37" ht="13.5" thickBot="1">
      <c r="B38" s="59" t="s">
        <v>30</v>
      </c>
      <c r="C38" s="8"/>
      <c r="D38" s="383"/>
      <c r="E38" s="338"/>
      <c r="F38" s="239"/>
      <c r="G38" s="408"/>
      <c r="H38" s="64"/>
      <c r="I38" s="77"/>
      <c r="J38" s="77"/>
      <c r="K38" s="77"/>
      <c r="L38" s="77"/>
      <c r="M38" s="16"/>
      <c r="N38" s="430"/>
      <c r="O38" s="77"/>
      <c r="P38" s="8"/>
      <c r="Q38" s="77"/>
      <c r="R38" s="77"/>
      <c r="S38" s="77"/>
      <c r="T38" s="27"/>
      <c r="U38" s="281"/>
      <c r="V38" s="281"/>
      <c r="W38" s="77"/>
      <c r="X38" s="77"/>
      <c r="Y38" s="77"/>
      <c r="Z38" s="77"/>
      <c r="AA38" s="345"/>
      <c r="AB38" s="278"/>
      <c r="AC38" s="348"/>
      <c r="AD38" s="349"/>
      <c r="AE38" s="77"/>
      <c r="AF38" s="340"/>
      <c r="AG38" s="347"/>
      <c r="AH38" s="214"/>
      <c r="AI38" s="16"/>
      <c r="AJ38" s="16"/>
      <c r="AK38" s="16"/>
    </row>
    <row r="39" spans="2:37" ht="12.75">
      <c r="B39" s="59" t="s">
        <v>63</v>
      </c>
      <c r="C39" s="8"/>
      <c r="D39" s="77"/>
      <c r="E39" s="16"/>
      <c r="F39" s="239"/>
      <c r="G39" s="105"/>
      <c r="H39" s="77"/>
      <c r="I39" s="77"/>
      <c r="J39" s="77"/>
      <c r="K39" s="77"/>
      <c r="L39" s="77"/>
      <c r="M39" s="77"/>
      <c r="N39" s="77"/>
      <c r="O39" s="8"/>
      <c r="P39" s="8"/>
      <c r="Q39" s="77"/>
      <c r="R39" s="77"/>
      <c r="S39" s="77"/>
      <c r="T39" s="27"/>
      <c r="U39" s="281"/>
      <c r="V39" s="281"/>
      <c r="W39" s="77"/>
      <c r="X39" s="77"/>
      <c r="Y39" s="77"/>
      <c r="Z39" s="77"/>
      <c r="AA39" s="77"/>
      <c r="AB39" s="77"/>
      <c r="AC39" s="77"/>
      <c r="AD39" s="77"/>
      <c r="AE39" s="77"/>
      <c r="AF39" s="340"/>
      <c r="AG39" s="347"/>
      <c r="AH39" s="214"/>
      <c r="AI39" s="16"/>
      <c r="AJ39" s="16"/>
      <c r="AK39" s="16"/>
    </row>
    <row r="40" spans="2:34" ht="12.75">
      <c r="B40" s="59" t="s">
        <v>89</v>
      </c>
      <c r="E40" s="34"/>
      <c r="F40" s="239"/>
      <c r="G40" s="105"/>
      <c r="H40" s="64"/>
      <c r="T40" s="23"/>
      <c r="U40" s="281"/>
      <c r="V40" s="281"/>
      <c r="W40" s="77"/>
      <c r="X40" s="77"/>
      <c r="Y40" s="77"/>
      <c r="AF40" s="340"/>
      <c r="AG40" s="347"/>
      <c r="AH40" s="214"/>
    </row>
    <row r="41" spans="2:34" ht="13.5" thickBot="1">
      <c r="B41" s="59" t="s">
        <v>90</v>
      </c>
      <c r="E41" s="34"/>
      <c r="F41" s="239"/>
      <c r="G41" s="105"/>
      <c r="H41" s="64"/>
      <c r="T41" s="23"/>
      <c r="U41" s="281"/>
      <c r="V41" s="281"/>
      <c r="W41" s="77"/>
      <c r="X41" s="77"/>
      <c r="Y41" s="77"/>
      <c r="AF41" s="348"/>
      <c r="AG41" s="349"/>
      <c r="AH41" s="214"/>
    </row>
    <row r="42" spans="2:34" ht="13.5" thickBot="1">
      <c r="B42" s="114" t="s">
        <v>91</v>
      </c>
      <c r="C42" s="19"/>
      <c r="D42" s="81"/>
      <c r="E42" s="12"/>
      <c r="F42" s="240"/>
      <c r="G42" s="241"/>
      <c r="H42" s="81"/>
      <c r="I42" s="81"/>
      <c r="J42" s="81"/>
      <c r="K42" s="81"/>
      <c r="L42" s="81"/>
      <c r="M42" s="81"/>
      <c r="N42" s="81"/>
      <c r="O42" s="19"/>
      <c r="P42" s="19"/>
      <c r="Q42" s="81"/>
      <c r="R42" s="81"/>
      <c r="S42" s="81"/>
      <c r="T42" s="24"/>
      <c r="U42" s="282"/>
      <c r="V42" s="282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</row>
    <row r="44" spans="1:35" ht="12.75">
      <c r="A44" s="183" t="s">
        <v>215</v>
      </c>
      <c r="B44" s="183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>
        <v>1</v>
      </c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9"/>
      <c r="AI44" s="202">
        <f>SUM(C44:AH44)</f>
        <v>1</v>
      </c>
    </row>
    <row r="45" spans="1:35" ht="12.75">
      <c r="A45" s="183" t="s">
        <v>216</v>
      </c>
      <c r="B45" s="183" t="s">
        <v>221</v>
      </c>
      <c r="C45" s="188"/>
      <c r="D45" s="188"/>
      <c r="E45" s="188"/>
      <c r="F45" s="188">
        <v>1</v>
      </c>
      <c r="G45" s="188">
        <v>1</v>
      </c>
      <c r="H45" s="188">
        <v>1</v>
      </c>
      <c r="I45" s="188"/>
      <c r="J45" s="188"/>
      <c r="K45" s="188">
        <v>1</v>
      </c>
      <c r="L45" s="188"/>
      <c r="M45" s="188"/>
      <c r="N45" s="188"/>
      <c r="O45" s="188">
        <v>1</v>
      </c>
      <c r="P45" s="188">
        <v>1</v>
      </c>
      <c r="Q45" s="188"/>
      <c r="R45" s="188"/>
      <c r="S45" s="188"/>
      <c r="T45" s="188">
        <v>1</v>
      </c>
      <c r="U45" s="188">
        <v>1</v>
      </c>
      <c r="V45" s="188">
        <v>1</v>
      </c>
      <c r="W45" s="188">
        <v>1</v>
      </c>
      <c r="X45" s="188">
        <v>1</v>
      </c>
      <c r="Y45" s="188">
        <v>1</v>
      </c>
      <c r="Z45" s="188"/>
      <c r="AA45" s="188"/>
      <c r="AB45" s="188"/>
      <c r="AC45" s="188"/>
      <c r="AD45" s="188"/>
      <c r="AE45" s="188">
        <v>1</v>
      </c>
      <c r="AF45" s="188"/>
      <c r="AG45" s="188"/>
      <c r="AH45" s="189"/>
      <c r="AI45" s="202">
        <f aca="true" t="shared" si="0" ref="AI45:AI52">SUM(C45:AH45)</f>
        <v>13</v>
      </c>
    </row>
    <row r="46" spans="1:35" ht="12.75">
      <c r="A46" s="193"/>
      <c r="B46" s="183" t="s">
        <v>222</v>
      </c>
      <c r="C46" s="188"/>
      <c r="D46" s="188">
        <v>1</v>
      </c>
      <c r="E46" s="188">
        <v>1</v>
      </c>
      <c r="F46" s="188"/>
      <c r="G46" s="188"/>
      <c r="H46" s="188"/>
      <c r="I46" s="189">
        <v>1</v>
      </c>
      <c r="J46" s="195">
        <v>1</v>
      </c>
      <c r="K46" s="188"/>
      <c r="L46" s="188">
        <v>1</v>
      </c>
      <c r="M46" s="188">
        <v>1</v>
      </c>
      <c r="N46" s="188">
        <v>1</v>
      </c>
      <c r="O46" s="188"/>
      <c r="P46" s="188"/>
      <c r="Q46" s="188">
        <v>2</v>
      </c>
      <c r="R46" s="188"/>
      <c r="S46" s="188"/>
      <c r="T46" s="188"/>
      <c r="U46" s="188"/>
      <c r="V46" s="188"/>
      <c r="W46" s="188"/>
      <c r="X46" s="188"/>
      <c r="Y46" s="188"/>
      <c r="Z46" s="188">
        <v>1</v>
      </c>
      <c r="AA46" s="188">
        <v>1</v>
      </c>
      <c r="AB46" s="188"/>
      <c r="AC46" s="188">
        <v>1</v>
      </c>
      <c r="AD46" s="188"/>
      <c r="AE46" s="188"/>
      <c r="AF46" s="188">
        <v>1</v>
      </c>
      <c r="AG46" s="188">
        <v>1</v>
      </c>
      <c r="AH46" s="189"/>
      <c r="AI46" s="202">
        <f t="shared" si="0"/>
        <v>14</v>
      </c>
    </row>
    <row r="47" spans="1:35" ht="12.75">
      <c r="A47" s="192"/>
      <c r="B47" s="183" t="s">
        <v>223</v>
      </c>
      <c r="C47" s="188">
        <v>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9"/>
      <c r="AI47" s="202">
        <f t="shared" si="0"/>
        <v>2</v>
      </c>
    </row>
    <row r="48" spans="1:35" ht="33.75">
      <c r="A48" s="183" t="s">
        <v>217</v>
      </c>
      <c r="B48" s="183" t="s">
        <v>224</v>
      </c>
      <c r="C48" s="188">
        <v>3</v>
      </c>
      <c r="D48" s="188">
        <v>2</v>
      </c>
      <c r="E48" s="188">
        <v>2</v>
      </c>
      <c r="F48" s="188"/>
      <c r="G48" s="188"/>
      <c r="H48" s="188"/>
      <c r="I48" s="189">
        <v>1</v>
      </c>
      <c r="J48" s="188">
        <v>1</v>
      </c>
      <c r="K48" s="188">
        <v>1</v>
      </c>
      <c r="L48" s="188">
        <v>1</v>
      </c>
      <c r="M48" s="188">
        <v>1</v>
      </c>
      <c r="N48" s="188">
        <v>1</v>
      </c>
      <c r="O48" s="188"/>
      <c r="P48" s="188">
        <v>1</v>
      </c>
      <c r="Q48" s="188">
        <v>1</v>
      </c>
      <c r="R48" s="188">
        <v>1</v>
      </c>
      <c r="S48" s="188"/>
      <c r="T48" s="188"/>
      <c r="U48" s="188"/>
      <c r="V48" s="188"/>
      <c r="W48" s="189"/>
      <c r="X48" s="194"/>
      <c r="Y48" s="195"/>
      <c r="Z48" s="188">
        <v>2</v>
      </c>
      <c r="AA48" s="188">
        <v>2</v>
      </c>
      <c r="AB48" s="188"/>
      <c r="AC48" s="188">
        <v>1</v>
      </c>
      <c r="AD48" s="188"/>
      <c r="AE48" s="188">
        <v>1</v>
      </c>
      <c r="AF48" s="188">
        <v>1</v>
      </c>
      <c r="AG48" s="188">
        <v>1</v>
      </c>
      <c r="AH48" s="189"/>
      <c r="AI48" s="202">
        <f t="shared" si="0"/>
        <v>24</v>
      </c>
    </row>
    <row r="49" spans="1:35" ht="12.75">
      <c r="A49" s="183"/>
      <c r="B49" s="183" t="s">
        <v>225</v>
      </c>
      <c r="C49" s="188">
        <v>1</v>
      </c>
      <c r="D49" s="188">
        <v>1</v>
      </c>
      <c r="E49" s="188">
        <v>1</v>
      </c>
      <c r="F49" s="188"/>
      <c r="G49" s="188"/>
      <c r="H49" s="188"/>
      <c r="I49" s="188">
        <v>1</v>
      </c>
      <c r="J49" s="188"/>
      <c r="K49" s="188"/>
      <c r="L49" s="189"/>
      <c r="M49" s="195">
        <v>1</v>
      </c>
      <c r="N49" s="188"/>
      <c r="O49" s="188"/>
      <c r="P49" s="188"/>
      <c r="Q49" s="188">
        <v>1</v>
      </c>
      <c r="R49" s="188"/>
      <c r="S49" s="188"/>
      <c r="T49" s="188"/>
      <c r="U49" s="188"/>
      <c r="V49" s="188"/>
      <c r="W49" s="188"/>
      <c r="X49" s="188"/>
      <c r="Y49" s="188"/>
      <c r="Z49" s="188">
        <v>1</v>
      </c>
      <c r="AA49" s="188">
        <v>1</v>
      </c>
      <c r="AB49" s="188"/>
      <c r="AC49" s="188"/>
      <c r="AD49" s="188"/>
      <c r="AE49" s="188"/>
      <c r="AF49" s="188">
        <v>1</v>
      </c>
      <c r="AG49" s="188"/>
      <c r="AH49" s="189"/>
      <c r="AI49" s="202">
        <f t="shared" si="0"/>
        <v>9</v>
      </c>
    </row>
    <row r="50" spans="1:35" ht="22.5">
      <c r="A50" s="183" t="s">
        <v>218</v>
      </c>
      <c r="B50" s="183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>
        <v>1</v>
      </c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9"/>
      <c r="AI50" s="202">
        <f t="shared" si="0"/>
        <v>1</v>
      </c>
    </row>
    <row r="51" spans="1:35" ht="12.75">
      <c r="A51" s="193" t="s">
        <v>219</v>
      </c>
      <c r="B51" s="193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205"/>
      <c r="AI51" s="203">
        <f t="shared" si="0"/>
        <v>0</v>
      </c>
    </row>
    <row r="52" spans="1:35" ht="56.25">
      <c r="A52" s="184" t="s">
        <v>220</v>
      </c>
      <c r="B52" s="184"/>
      <c r="C52" s="196">
        <f>(C4*0.75/5)+2</f>
        <v>69.5</v>
      </c>
      <c r="D52" s="196">
        <f aca="true" t="shared" si="1" ref="D52:AG52">(D4*0.75/5)+2</f>
        <v>32</v>
      </c>
      <c r="E52" s="196">
        <f t="shared" si="1"/>
        <v>32</v>
      </c>
      <c r="F52" s="196">
        <f>(F4*0.75/5)</f>
        <v>3</v>
      </c>
      <c r="G52" s="196">
        <f>(G4*0.75/5)</f>
        <v>3</v>
      </c>
      <c r="H52" s="196">
        <f>(H4*0.75/5)</f>
        <v>3</v>
      </c>
      <c r="I52" s="196">
        <f t="shared" si="1"/>
        <v>24.5</v>
      </c>
      <c r="J52" s="196">
        <f>(J4*0.75/5)</f>
        <v>12</v>
      </c>
      <c r="K52" s="196">
        <f t="shared" si="1"/>
        <v>9.5</v>
      </c>
      <c r="L52" s="196">
        <f t="shared" si="1"/>
        <v>12.5</v>
      </c>
      <c r="M52" s="196">
        <f t="shared" si="1"/>
        <v>12.5</v>
      </c>
      <c r="N52" s="196">
        <f t="shared" si="1"/>
        <v>12.5</v>
      </c>
      <c r="O52" s="196">
        <f>(O4*0.75/5)+1</f>
        <v>6.4</v>
      </c>
      <c r="P52" s="196">
        <f t="shared" si="1"/>
        <v>11</v>
      </c>
      <c r="Q52" s="196">
        <f t="shared" si="1"/>
        <v>11</v>
      </c>
      <c r="R52" s="196">
        <f t="shared" si="1"/>
        <v>11</v>
      </c>
      <c r="S52" s="196"/>
      <c r="T52" s="196">
        <f>(T4*0.75/5)</f>
        <v>2.1</v>
      </c>
      <c r="U52" s="196"/>
      <c r="V52" s="196"/>
      <c r="W52" s="196">
        <f>(W4*0.75/5)+1</f>
        <v>6.25</v>
      </c>
      <c r="X52" s="196"/>
      <c r="Y52" s="196"/>
      <c r="Z52" s="196">
        <f t="shared" si="1"/>
        <v>36.5</v>
      </c>
      <c r="AA52" s="196">
        <f t="shared" si="1"/>
        <v>20</v>
      </c>
      <c r="AB52" s="196"/>
      <c r="AC52" s="196">
        <f t="shared" si="1"/>
        <v>14</v>
      </c>
      <c r="AD52" s="196"/>
      <c r="AE52" s="196"/>
      <c r="AF52" s="196">
        <f t="shared" si="1"/>
        <v>9.5</v>
      </c>
      <c r="AG52" s="196">
        <f t="shared" si="1"/>
        <v>9.5</v>
      </c>
      <c r="AH52" s="196"/>
      <c r="AI52" s="203">
        <f t="shared" si="0"/>
        <v>363.25</v>
      </c>
    </row>
    <row r="53" spans="3:34" ht="12.7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3:34" ht="12.7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3:34" ht="12.7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3:16" s="88" customFormat="1" ht="12.75">
      <c r="C56" s="137" t="s">
        <v>194</v>
      </c>
      <c r="D56" s="138"/>
      <c r="E56" s="87"/>
      <c r="F56" s="138"/>
      <c r="G56" s="87"/>
      <c r="H56" s="138"/>
      <c r="I56" s="87"/>
      <c r="J56" s="87"/>
      <c r="K56" s="87"/>
      <c r="L56" s="87"/>
      <c r="M56" s="87"/>
      <c r="N56" s="87"/>
      <c r="O56" s="87"/>
      <c r="P56" s="87"/>
    </row>
    <row r="57" spans="2:16" s="88" customFormat="1" ht="12.75">
      <c r="B57" s="137"/>
      <c r="C57" s="138"/>
      <c r="D57" s="138"/>
      <c r="E57" s="87"/>
      <c r="F57" s="138"/>
      <c r="G57" s="87"/>
      <c r="H57" s="138"/>
      <c r="I57" s="87"/>
      <c r="J57" s="87"/>
      <c r="K57" s="87"/>
      <c r="L57" s="87"/>
      <c r="M57" s="87"/>
      <c r="N57" s="87"/>
      <c r="O57" s="87"/>
      <c r="P57" s="87"/>
    </row>
    <row r="58" spans="2:16" s="88" customFormat="1" ht="12.75">
      <c r="B58" s="137"/>
      <c r="C58" s="138" t="s">
        <v>195</v>
      </c>
      <c r="D58" s="138"/>
      <c r="E58" s="87"/>
      <c r="F58" s="138"/>
      <c r="G58" s="87"/>
      <c r="H58" s="138"/>
      <c r="I58" s="138" t="s">
        <v>196</v>
      </c>
      <c r="J58" s="87"/>
      <c r="K58" s="87"/>
      <c r="L58" s="87"/>
      <c r="M58" s="87"/>
      <c r="N58" s="87"/>
      <c r="O58" s="87"/>
      <c r="P58" s="87"/>
    </row>
    <row r="59" spans="2:16" s="88" customFormat="1" ht="12.75">
      <c r="B59" s="137"/>
      <c r="C59" s="138"/>
      <c r="D59" s="138"/>
      <c r="E59" s="87"/>
      <c r="F59" s="138"/>
      <c r="G59" s="87"/>
      <c r="H59" s="138"/>
      <c r="I59" s="138"/>
      <c r="J59" s="87"/>
      <c r="K59" s="87"/>
      <c r="L59" s="87"/>
      <c r="M59" s="87"/>
      <c r="N59" s="87"/>
      <c r="O59" s="87"/>
      <c r="P59" s="87"/>
    </row>
    <row r="60" spans="2:16" s="88" customFormat="1" ht="12.75">
      <c r="B60" s="137"/>
      <c r="C60" s="138" t="s">
        <v>197</v>
      </c>
      <c r="D60" s="138"/>
      <c r="E60" s="87"/>
      <c r="F60" s="138"/>
      <c r="G60" s="87"/>
      <c r="H60" s="138"/>
      <c r="I60" s="138" t="s">
        <v>198</v>
      </c>
      <c r="J60" s="87"/>
      <c r="K60" s="87"/>
      <c r="L60" s="87"/>
      <c r="M60" s="87"/>
      <c r="N60" s="87"/>
      <c r="O60" s="87"/>
      <c r="P60" s="87"/>
    </row>
    <row r="61" spans="2:16" s="88" customFormat="1" ht="12.75">
      <c r="B61" s="137"/>
      <c r="C61" s="138" t="s">
        <v>199</v>
      </c>
      <c r="D61" s="138"/>
      <c r="E61" s="87"/>
      <c r="F61" s="138"/>
      <c r="G61" s="87"/>
      <c r="H61" s="138"/>
      <c r="I61" s="138" t="s">
        <v>200</v>
      </c>
      <c r="J61" s="87"/>
      <c r="K61" s="87"/>
      <c r="L61" s="87"/>
      <c r="M61" s="87"/>
      <c r="N61" s="87"/>
      <c r="O61" s="87"/>
      <c r="P61" s="87"/>
    </row>
    <row r="62" spans="2:16" s="88" customFormat="1" ht="12.75">
      <c r="B62" s="137"/>
      <c r="C62" s="138" t="s">
        <v>201</v>
      </c>
      <c r="D62" s="138"/>
      <c r="E62" s="87"/>
      <c r="F62" s="138"/>
      <c r="G62" s="87"/>
      <c r="H62" s="138"/>
      <c r="I62" s="138" t="s">
        <v>202</v>
      </c>
      <c r="J62" s="87"/>
      <c r="K62" s="87"/>
      <c r="L62" s="87"/>
      <c r="M62" s="87"/>
      <c r="N62" s="87"/>
      <c r="O62" s="87"/>
      <c r="P62" s="87"/>
    </row>
    <row r="63" spans="2:16" s="88" customFormat="1" ht="12.75">
      <c r="B63" s="137"/>
      <c r="C63" s="138" t="s">
        <v>203</v>
      </c>
      <c r="D63" s="138"/>
      <c r="E63" s="87"/>
      <c r="F63" s="138"/>
      <c r="G63" s="87"/>
      <c r="H63" s="138"/>
      <c r="I63" s="138" t="s">
        <v>204</v>
      </c>
      <c r="J63" s="87"/>
      <c r="K63" s="87"/>
      <c r="L63" s="87"/>
      <c r="M63" s="87"/>
      <c r="N63" s="87"/>
      <c r="O63" s="87"/>
      <c r="P63" s="87"/>
    </row>
    <row r="64" spans="2:16" s="88" customFormat="1" ht="12.75">
      <c r="B64" s="137"/>
      <c r="C64" s="138" t="s">
        <v>205</v>
      </c>
      <c r="D64" s="138"/>
      <c r="E64" s="87"/>
      <c r="F64" s="138"/>
      <c r="G64" s="87"/>
      <c r="H64" s="138"/>
      <c r="I64" s="138" t="s">
        <v>206</v>
      </c>
      <c r="J64" s="87"/>
      <c r="K64" s="87"/>
      <c r="L64" s="87"/>
      <c r="M64" s="87"/>
      <c r="N64" s="87"/>
      <c r="O64" s="87"/>
      <c r="P64" s="87"/>
    </row>
    <row r="65" spans="2:16" s="88" customFormat="1" ht="12.75">
      <c r="B65" s="137"/>
      <c r="C65" s="138" t="s">
        <v>207</v>
      </c>
      <c r="D65" s="138"/>
      <c r="E65" s="87"/>
      <c r="F65" s="138"/>
      <c r="G65" s="87"/>
      <c r="H65" s="138"/>
      <c r="I65" s="138" t="s">
        <v>208</v>
      </c>
      <c r="J65" s="87"/>
      <c r="K65" s="87"/>
      <c r="L65" s="87"/>
      <c r="M65" s="87"/>
      <c r="N65" s="87"/>
      <c r="O65" s="87"/>
      <c r="P65" s="87"/>
    </row>
    <row r="66" spans="2:16" s="88" customFormat="1" ht="12.75">
      <c r="B66" s="137"/>
      <c r="C66" s="138" t="s">
        <v>209</v>
      </c>
      <c r="D66" s="138"/>
      <c r="E66" s="87"/>
      <c r="F66" s="138"/>
      <c r="G66" s="87"/>
      <c r="H66" s="138"/>
      <c r="I66" s="138" t="s">
        <v>210</v>
      </c>
      <c r="J66" s="87"/>
      <c r="K66" s="87"/>
      <c r="L66" s="87"/>
      <c r="M66" s="87"/>
      <c r="N66" s="87"/>
      <c r="O66" s="87"/>
      <c r="P66" s="87"/>
    </row>
    <row r="67" spans="2:16" s="88" customFormat="1" ht="12.75">
      <c r="B67" s="137"/>
      <c r="C67" s="138" t="s">
        <v>211</v>
      </c>
      <c r="D67" s="138"/>
      <c r="E67" s="138"/>
      <c r="F67" s="138"/>
      <c r="G67" s="138"/>
      <c r="H67" s="138"/>
      <c r="I67" s="138"/>
      <c r="J67" s="87"/>
      <c r="K67" s="87"/>
      <c r="L67" s="87"/>
      <c r="M67" s="87"/>
      <c r="N67" s="87"/>
      <c r="O67" s="87"/>
      <c r="P67" s="87"/>
    </row>
    <row r="68" spans="2:16" s="88" customFormat="1" ht="12.75">
      <c r="B68" s="108"/>
      <c r="C68" s="138" t="s">
        <v>212</v>
      </c>
      <c r="D68" s="87"/>
      <c r="E68" s="87"/>
      <c r="F68" s="87"/>
      <c r="G68" s="87"/>
      <c r="H68" s="87"/>
      <c r="I68" s="138" t="s">
        <v>213</v>
      </c>
      <c r="J68" s="87"/>
      <c r="K68" s="87"/>
      <c r="L68" s="87"/>
      <c r="M68" s="87"/>
      <c r="N68" s="87"/>
      <c r="O68" s="87"/>
      <c r="P68" s="87"/>
    </row>
  </sheetData>
  <mergeCells count="57">
    <mergeCell ref="AF12:AG41"/>
    <mergeCell ref="O12:O37"/>
    <mergeCell ref="P12:P37"/>
    <mergeCell ref="Q12:R31"/>
    <mergeCell ref="W12:W19"/>
    <mergeCell ref="W22:W31"/>
    <mergeCell ref="AA12:AB38"/>
    <mergeCell ref="AC12:AD19"/>
    <mergeCell ref="AC22:AD38"/>
    <mergeCell ref="V10:V42"/>
    <mergeCell ref="I5:I6"/>
    <mergeCell ref="F10:F11"/>
    <mergeCell ref="F12:F30"/>
    <mergeCell ref="I12:J19"/>
    <mergeCell ref="C12:C30"/>
    <mergeCell ref="D12:D38"/>
    <mergeCell ref="E12:E19"/>
    <mergeCell ref="E22:E38"/>
    <mergeCell ref="C1:E1"/>
    <mergeCell ref="F1:G1"/>
    <mergeCell ref="I1:J1"/>
    <mergeCell ref="K1:N1"/>
    <mergeCell ref="Q1:R1"/>
    <mergeCell ref="F2:G2"/>
    <mergeCell ref="I2:J2"/>
    <mergeCell ref="K2:N2"/>
    <mergeCell ref="Q2:R2"/>
    <mergeCell ref="W1:AH1"/>
    <mergeCell ref="W2:AB2"/>
    <mergeCell ref="AA4:AB4"/>
    <mergeCell ref="AC4:AD4"/>
    <mergeCell ref="AC2:AH2"/>
    <mergeCell ref="Z5:Z6"/>
    <mergeCell ref="C7:E7"/>
    <mergeCell ref="I7:J7"/>
    <mergeCell ref="L7:M7"/>
    <mergeCell ref="Q7:R7"/>
    <mergeCell ref="W7:Y7"/>
    <mergeCell ref="D5:D6"/>
    <mergeCell ref="E5:E6"/>
    <mergeCell ref="Q5:Q6"/>
    <mergeCell ref="C5:C6"/>
    <mergeCell ref="G34:G38"/>
    <mergeCell ref="G10:G11"/>
    <mergeCell ref="T12:T31"/>
    <mergeCell ref="K17:K20"/>
    <mergeCell ref="L12:M19"/>
    <mergeCell ref="N12:N19"/>
    <mergeCell ref="N34:N38"/>
    <mergeCell ref="I22:J31"/>
    <mergeCell ref="H12:H37"/>
    <mergeCell ref="G23:G30"/>
    <mergeCell ref="U10:U42"/>
    <mergeCell ref="AA7:AB7"/>
    <mergeCell ref="AC7:AD7"/>
    <mergeCell ref="K30:K37"/>
    <mergeCell ref="Z12:Z37"/>
  </mergeCells>
  <printOptions/>
  <pageMargins left="0.5" right="0.5" top="1" bottom="1" header="0.5" footer="0.5"/>
  <pageSetup fitToWidth="2" fitToHeight="1"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50" zoomScaleNormal="50" workbookViewId="0" topLeftCell="A1">
      <pane xSplit="2" ySplit="7" topLeftCell="O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52" sqref="W52:AH52"/>
    </sheetView>
  </sheetViews>
  <sheetFormatPr defaultColWidth="9.140625" defaultRowHeight="12.75"/>
  <cols>
    <col min="1" max="1" width="10.7109375" style="15" customWidth="1"/>
    <col min="2" max="2" width="10.7109375" style="56" customWidth="1"/>
    <col min="3" max="3" width="11.00390625" style="10" customWidth="1"/>
    <col min="4" max="7" width="10.7109375" style="64" customWidth="1"/>
    <col min="8" max="8" width="10.7109375" style="10" customWidth="1"/>
    <col min="9" max="14" width="10.7109375" style="64" customWidth="1"/>
    <col min="15" max="15" width="10.7109375" style="8" customWidth="1"/>
    <col min="16" max="16" width="10.7109375" style="10" customWidth="1"/>
    <col min="17" max="18" width="10.7109375" style="64" customWidth="1"/>
    <col min="19" max="22" width="10.7109375" style="10" customWidth="1"/>
    <col min="23" max="24" width="10.7109375" style="64" customWidth="1"/>
    <col min="25" max="26" width="10.7109375" style="62" customWidth="1"/>
    <col min="27" max="27" width="10.7109375" style="10" customWidth="1"/>
    <col min="28" max="34" width="10.7109375" style="64" customWidth="1"/>
    <col min="35" max="16384" width="10.7109375" style="15" customWidth="1"/>
  </cols>
  <sheetData>
    <row r="1" spans="2:34" ht="13.5" thickBot="1">
      <c r="B1" s="2"/>
      <c r="C1" s="320" t="s">
        <v>37</v>
      </c>
      <c r="D1" s="321"/>
      <c r="E1" s="322"/>
      <c r="F1" s="320" t="s">
        <v>41</v>
      </c>
      <c r="G1" s="321"/>
      <c r="H1" s="28"/>
      <c r="I1" s="325" t="s">
        <v>45</v>
      </c>
      <c r="J1" s="326"/>
      <c r="K1" s="332" t="s">
        <v>48</v>
      </c>
      <c r="L1" s="325"/>
      <c r="M1" s="325"/>
      <c r="N1" s="325"/>
      <c r="O1" s="35"/>
      <c r="P1" s="39"/>
      <c r="Q1" s="315" t="s">
        <v>55</v>
      </c>
      <c r="R1" s="315"/>
      <c r="S1" s="47"/>
      <c r="T1" s="47"/>
      <c r="U1" s="47"/>
      <c r="V1" s="49"/>
      <c r="W1" s="317" t="s">
        <v>62</v>
      </c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8"/>
    </row>
    <row r="2" spans="1:34" ht="12.75">
      <c r="A2" t="s">
        <v>491</v>
      </c>
      <c r="B2" s="2"/>
      <c r="C2" s="20"/>
      <c r="D2" s="20">
        <v>900</v>
      </c>
      <c r="E2" s="20"/>
      <c r="F2" s="323">
        <v>80</v>
      </c>
      <c r="G2" s="324"/>
      <c r="H2" s="20"/>
      <c r="I2" s="327" t="s">
        <v>190</v>
      </c>
      <c r="J2" s="328"/>
      <c r="K2" s="333">
        <v>240</v>
      </c>
      <c r="L2" s="327"/>
      <c r="M2" s="327"/>
      <c r="N2" s="327"/>
      <c r="O2" s="29"/>
      <c r="P2" s="31"/>
      <c r="Q2" s="316">
        <v>120</v>
      </c>
      <c r="R2" s="316"/>
      <c r="S2" s="48"/>
      <c r="T2" s="48"/>
      <c r="U2" s="48"/>
      <c r="V2" s="50"/>
      <c r="W2" s="317" t="s">
        <v>92</v>
      </c>
      <c r="X2" s="317"/>
      <c r="Y2" s="317"/>
      <c r="Z2" s="317"/>
      <c r="AA2" s="317"/>
      <c r="AB2" s="318"/>
      <c r="AC2" s="319" t="s">
        <v>93</v>
      </c>
      <c r="AD2" s="317"/>
      <c r="AE2" s="317"/>
      <c r="AF2" s="317"/>
      <c r="AG2" s="317"/>
      <c r="AH2" s="318"/>
    </row>
    <row r="3" spans="2:34" ht="12.75">
      <c r="B3" s="2"/>
      <c r="C3" s="20" t="s">
        <v>38</v>
      </c>
      <c r="D3" s="20" t="s">
        <v>39</v>
      </c>
      <c r="E3" s="20" t="s">
        <v>40</v>
      </c>
      <c r="F3" s="20" t="s">
        <v>42</v>
      </c>
      <c r="G3" s="20" t="s">
        <v>43</v>
      </c>
      <c r="H3" s="20" t="s">
        <v>44</v>
      </c>
      <c r="I3" s="31" t="s">
        <v>46</v>
      </c>
      <c r="J3" s="31" t="s">
        <v>47</v>
      </c>
      <c r="K3" s="31" t="s">
        <v>49</v>
      </c>
      <c r="L3" s="31" t="s">
        <v>50</v>
      </c>
      <c r="M3" s="31" t="s">
        <v>51</v>
      </c>
      <c r="N3" s="31" t="s">
        <v>52</v>
      </c>
      <c r="O3" s="36" t="s">
        <v>53</v>
      </c>
      <c r="P3" s="40" t="s">
        <v>54</v>
      </c>
      <c r="Q3" s="45" t="s">
        <v>56</v>
      </c>
      <c r="R3" s="45" t="s">
        <v>57</v>
      </c>
      <c r="S3" s="48" t="s">
        <v>58</v>
      </c>
      <c r="T3" s="43" t="s">
        <v>59</v>
      </c>
      <c r="U3" s="43" t="s">
        <v>60</v>
      </c>
      <c r="V3" s="45" t="s">
        <v>61</v>
      </c>
      <c r="W3" s="53" t="s">
        <v>94</v>
      </c>
      <c r="X3" s="53" t="s">
        <v>95</v>
      </c>
      <c r="Y3" s="53" t="s">
        <v>96</v>
      </c>
      <c r="Z3" s="53" t="s">
        <v>105</v>
      </c>
      <c r="AA3" s="53" t="s">
        <v>97</v>
      </c>
      <c r="AB3" s="53" t="s">
        <v>98</v>
      </c>
      <c r="AC3" s="53" t="s">
        <v>99</v>
      </c>
      <c r="AD3" s="53" t="s">
        <v>100</v>
      </c>
      <c r="AE3" s="53" t="s">
        <v>101</v>
      </c>
      <c r="AF3" s="53" t="s">
        <v>102</v>
      </c>
      <c r="AG3" s="53" t="s">
        <v>103</v>
      </c>
      <c r="AH3" s="51" t="s">
        <v>104</v>
      </c>
    </row>
    <row r="4" spans="2:35" ht="13.5" thickBot="1">
      <c r="B4" s="2"/>
      <c r="C4" s="21">
        <v>450</v>
      </c>
      <c r="D4" s="21">
        <v>200</v>
      </c>
      <c r="E4" s="21">
        <v>200</v>
      </c>
      <c r="F4" s="21">
        <v>20</v>
      </c>
      <c r="G4" s="21">
        <v>20</v>
      </c>
      <c r="H4" s="21">
        <v>20</v>
      </c>
      <c r="I4" s="32">
        <v>150</v>
      </c>
      <c r="J4" s="32">
        <v>80</v>
      </c>
      <c r="K4" s="31">
        <v>50</v>
      </c>
      <c r="L4" s="32">
        <v>70</v>
      </c>
      <c r="M4" s="32">
        <v>70</v>
      </c>
      <c r="N4" s="32">
        <v>70</v>
      </c>
      <c r="O4" s="30">
        <v>36</v>
      </c>
      <c r="P4" s="32">
        <v>60</v>
      </c>
      <c r="Q4" s="46">
        <v>60</v>
      </c>
      <c r="R4" s="46">
        <v>60</v>
      </c>
      <c r="S4" s="44">
        <v>50</v>
      </c>
      <c r="T4" s="44">
        <v>14</v>
      </c>
      <c r="U4" s="44">
        <v>14</v>
      </c>
      <c r="V4" s="46">
        <v>20</v>
      </c>
      <c r="W4" s="54">
        <v>35</v>
      </c>
      <c r="X4" s="54">
        <v>30</v>
      </c>
      <c r="Y4" s="54">
        <v>35</v>
      </c>
      <c r="Z4" s="54">
        <v>230</v>
      </c>
      <c r="AA4" s="269">
        <v>120</v>
      </c>
      <c r="AB4" s="270"/>
      <c r="AC4" s="269">
        <v>80</v>
      </c>
      <c r="AD4" s="268"/>
      <c r="AE4" s="54">
        <v>56</v>
      </c>
      <c r="AF4" s="54">
        <v>50</v>
      </c>
      <c r="AG4" s="54">
        <v>50</v>
      </c>
      <c r="AH4" s="52">
        <v>50</v>
      </c>
      <c r="AI4" s="186"/>
    </row>
    <row r="5" spans="1:34" ht="13.5" customHeight="1" thickBot="1">
      <c r="A5" s="1" t="s">
        <v>177</v>
      </c>
      <c r="B5" s="18" t="s">
        <v>183</v>
      </c>
      <c r="C5" s="376" t="s">
        <v>174</v>
      </c>
      <c r="D5" s="376" t="s">
        <v>174</v>
      </c>
      <c r="E5" s="376" t="s">
        <v>174</v>
      </c>
      <c r="F5" s="89" t="s">
        <v>173</v>
      </c>
      <c r="G5" s="89" t="s">
        <v>173</v>
      </c>
      <c r="H5" s="89" t="s">
        <v>173</v>
      </c>
      <c r="I5" s="405" t="s">
        <v>174</v>
      </c>
      <c r="J5" s="90" t="s">
        <v>185</v>
      </c>
      <c r="K5" s="90" t="s">
        <v>180</v>
      </c>
      <c r="L5" s="90" t="s">
        <v>180</v>
      </c>
      <c r="M5" s="90" t="s">
        <v>180</v>
      </c>
      <c r="N5" s="90" t="s">
        <v>180</v>
      </c>
      <c r="O5" s="90" t="s">
        <v>180</v>
      </c>
      <c r="P5" s="91" t="s">
        <v>180</v>
      </c>
      <c r="Q5" s="372" t="s">
        <v>181</v>
      </c>
      <c r="R5" s="94" t="s">
        <v>182</v>
      </c>
      <c r="S5" s="95" t="s">
        <v>180</v>
      </c>
      <c r="T5" s="96" t="s">
        <v>173</v>
      </c>
      <c r="U5" s="96" t="s">
        <v>173</v>
      </c>
      <c r="V5" s="96" t="s">
        <v>173</v>
      </c>
      <c r="W5" s="98" t="s">
        <v>180</v>
      </c>
      <c r="X5" s="99" t="s">
        <v>180</v>
      </c>
      <c r="Y5" s="100" t="s">
        <v>180</v>
      </c>
      <c r="Z5" s="374" t="s">
        <v>174</v>
      </c>
      <c r="AA5" s="101"/>
      <c r="AB5" s="102"/>
      <c r="AC5" s="102"/>
      <c r="AD5" s="102"/>
      <c r="AE5" s="102"/>
      <c r="AF5" s="102"/>
      <c r="AG5" s="102"/>
      <c r="AH5" s="99" t="s">
        <v>180</v>
      </c>
    </row>
    <row r="6" spans="2:34" ht="13.5" thickBot="1">
      <c r="B6" s="2"/>
      <c r="C6" s="377"/>
      <c r="D6" s="377"/>
      <c r="E6" s="377"/>
      <c r="F6" s="20"/>
      <c r="G6" s="20"/>
      <c r="H6" s="20"/>
      <c r="I6" s="282"/>
      <c r="J6" s="31"/>
      <c r="K6" s="7"/>
      <c r="L6" s="31"/>
      <c r="M6" s="31"/>
      <c r="N6" s="31"/>
      <c r="O6" s="92"/>
      <c r="P6" s="93"/>
      <c r="Q6" s="373"/>
      <c r="R6" s="11"/>
      <c r="S6" s="48"/>
      <c r="T6" s="48"/>
      <c r="U6" s="48"/>
      <c r="V6" s="50"/>
      <c r="W6" s="102"/>
      <c r="X6" s="102"/>
      <c r="Y6" s="102"/>
      <c r="Z6" s="375"/>
      <c r="AA6" s="101"/>
      <c r="AB6" s="102"/>
      <c r="AC6" s="102"/>
      <c r="AD6" s="102"/>
      <c r="AE6" s="102"/>
      <c r="AF6" s="102"/>
      <c r="AG6" s="102"/>
      <c r="AH6" s="103"/>
    </row>
    <row r="7" spans="2:34" ht="13.5" thickBot="1">
      <c r="B7" s="18" t="s">
        <v>184</v>
      </c>
      <c r="C7" s="216" t="s">
        <v>496</v>
      </c>
      <c r="D7" s="442" t="s">
        <v>175</v>
      </c>
      <c r="E7" s="443"/>
      <c r="F7" s="20"/>
      <c r="G7" s="20"/>
      <c r="H7" s="20"/>
      <c r="I7" s="274" t="s">
        <v>174</v>
      </c>
      <c r="J7" s="275"/>
      <c r="K7" s="31"/>
      <c r="L7" s="274" t="s">
        <v>174</v>
      </c>
      <c r="M7" s="275"/>
      <c r="N7" s="31"/>
      <c r="O7" s="92"/>
      <c r="P7" s="93"/>
      <c r="Q7" s="276" t="s">
        <v>181</v>
      </c>
      <c r="R7" s="277"/>
      <c r="S7" s="97"/>
      <c r="T7" s="48"/>
      <c r="U7" s="48"/>
      <c r="V7" s="50"/>
      <c r="W7" s="300" t="s">
        <v>174</v>
      </c>
      <c r="X7" s="301"/>
      <c r="Y7" s="302"/>
      <c r="Z7" s="102"/>
      <c r="AA7" s="303" t="s">
        <v>179</v>
      </c>
      <c r="AB7" s="304"/>
      <c r="AC7" s="303" t="s">
        <v>179</v>
      </c>
      <c r="AD7" s="304"/>
      <c r="AE7" s="101"/>
      <c r="AF7" s="102"/>
      <c r="AG7" s="102"/>
      <c r="AH7" s="103"/>
    </row>
    <row r="8" spans="1:35" ht="22.5">
      <c r="A8" s="183" t="s">
        <v>214</v>
      </c>
      <c r="B8" s="183" t="s">
        <v>483</v>
      </c>
      <c r="C8" s="188" t="s">
        <v>530</v>
      </c>
      <c r="D8" s="188">
        <v>20</v>
      </c>
      <c r="E8" s="188">
        <v>25</v>
      </c>
      <c r="F8" s="188">
        <v>7</v>
      </c>
      <c r="G8" s="188">
        <v>17</v>
      </c>
      <c r="H8" s="188">
        <v>11</v>
      </c>
      <c r="I8" s="188">
        <v>19</v>
      </c>
      <c r="J8" s="188">
        <v>22</v>
      </c>
      <c r="K8" s="188">
        <v>14</v>
      </c>
      <c r="L8" s="188">
        <v>9</v>
      </c>
      <c r="M8" s="188">
        <v>18</v>
      </c>
      <c r="N8" s="188">
        <v>15</v>
      </c>
      <c r="O8" s="188">
        <v>5</v>
      </c>
      <c r="P8" s="188">
        <v>4</v>
      </c>
      <c r="Q8" s="188">
        <v>26</v>
      </c>
      <c r="R8" s="188">
        <v>12</v>
      </c>
      <c r="S8" s="188">
        <v>6</v>
      </c>
      <c r="T8" s="188">
        <v>27</v>
      </c>
      <c r="U8" s="188"/>
      <c r="V8" s="188"/>
      <c r="W8" s="188">
        <v>10</v>
      </c>
      <c r="X8" s="188"/>
      <c r="Y8" s="188"/>
      <c r="Z8" s="188">
        <v>21</v>
      </c>
      <c r="AA8" s="188">
        <v>16</v>
      </c>
      <c r="AB8" s="188"/>
      <c r="AC8" s="188">
        <f>'Agenda  V7'!F43</f>
        <v>13</v>
      </c>
      <c r="AD8" s="188"/>
      <c r="AE8" s="188">
        <v>8</v>
      </c>
      <c r="AF8" s="188">
        <v>1</v>
      </c>
      <c r="AG8" s="188">
        <v>3</v>
      </c>
      <c r="AH8" s="189">
        <v>2</v>
      </c>
      <c r="AI8" s="202"/>
    </row>
    <row r="9" spans="1:15" ht="12.75">
      <c r="A9" s="15" t="s">
        <v>0</v>
      </c>
      <c r="B9" s="56" t="s">
        <v>1</v>
      </c>
      <c r="D9" s="80"/>
      <c r="E9" s="34"/>
      <c r="F9" s="239"/>
      <c r="G9" s="239"/>
      <c r="H9" s="64"/>
      <c r="I9" s="80"/>
      <c r="J9" s="80"/>
      <c r="O9" s="66"/>
    </row>
    <row r="10" spans="1:22" ht="12.75">
      <c r="A10" s="58" t="s">
        <v>35</v>
      </c>
      <c r="B10" s="59" t="s">
        <v>3</v>
      </c>
      <c r="E10" s="34"/>
      <c r="F10" s="239"/>
      <c r="G10" s="239"/>
      <c r="H10" s="64"/>
      <c r="N10" s="78"/>
      <c r="U10" s="295" t="s">
        <v>193</v>
      </c>
      <c r="V10" s="295" t="s">
        <v>512</v>
      </c>
    </row>
    <row r="11" spans="1:22" ht="13.5" thickBot="1">
      <c r="A11" s="76">
        <v>37827</v>
      </c>
      <c r="B11" s="59" t="s">
        <v>2</v>
      </c>
      <c r="E11" s="34"/>
      <c r="F11" s="239"/>
      <c r="G11" s="239"/>
      <c r="H11" s="64"/>
      <c r="N11" s="78"/>
      <c r="U11" s="296"/>
      <c r="V11" s="296"/>
    </row>
    <row r="12" spans="1:22" ht="12.75">
      <c r="A12" s="58"/>
      <c r="B12" s="59" t="s">
        <v>4</v>
      </c>
      <c r="C12" s="435" t="s">
        <v>170</v>
      </c>
      <c r="D12" s="438" t="s">
        <v>171</v>
      </c>
      <c r="E12" s="386"/>
      <c r="F12" s="239"/>
      <c r="G12" s="239"/>
      <c r="H12" s="64"/>
      <c r="J12" s="77"/>
      <c r="K12" s="77"/>
      <c r="L12" s="77"/>
      <c r="M12" s="77"/>
      <c r="N12" s="78"/>
      <c r="P12" s="435" t="s">
        <v>172</v>
      </c>
      <c r="U12" s="296"/>
      <c r="V12" s="296"/>
    </row>
    <row r="13" spans="1:22" ht="12.75">
      <c r="A13" s="58"/>
      <c r="B13" s="59" t="s">
        <v>5</v>
      </c>
      <c r="C13" s="421"/>
      <c r="D13" s="344"/>
      <c r="E13" s="384"/>
      <c r="F13" s="239"/>
      <c r="G13" s="239"/>
      <c r="H13" s="64"/>
      <c r="J13" s="77"/>
      <c r="K13" s="77"/>
      <c r="L13" s="77"/>
      <c r="M13" s="77"/>
      <c r="N13" s="78"/>
      <c r="P13" s="421"/>
      <c r="U13" s="296"/>
      <c r="V13" s="296"/>
    </row>
    <row r="14" spans="1:22" ht="12.75">
      <c r="A14" s="58"/>
      <c r="B14" s="59" t="s">
        <v>6</v>
      </c>
      <c r="C14" s="421"/>
      <c r="D14" s="344"/>
      <c r="E14" s="384"/>
      <c r="F14" s="239"/>
      <c r="G14" s="239"/>
      <c r="H14" s="64"/>
      <c r="J14" s="77"/>
      <c r="K14" s="77"/>
      <c r="L14" s="77"/>
      <c r="M14" s="77"/>
      <c r="N14" s="78"/>
      <c r="P14" s="421"/>
      <c r="U14" s="296"/>
      <c r="V14" s="296"/>
    </row>
    <row r="15" spans="1:22" ht="12.75">
      <c r="A15" s="58"/>
      <c r="B15" s="59" t="s">
        <v>7</v>
      </c>
      <c r="C15" s="421"/>
      <c r="D15" s="344"/>
      <c r="E15" s="384"/>
      <c r="F15" s="239"/>
      <c r="G15" s="239"/>
      <c r="H15" s="64"/>
      <c r="J15" s="77"/>
      <c r="K15" s="77"/>
      <c r="L15" s="77"/>
      <c r="M15" s="77"/>
      <c r="N15" s="78"/>
      <c r="P15" s="421"/>
      <c r="U15" s="296"/>
      <c r="V15" s="296"/>
    </row>
    <row r="16" spans="1:34" s="16" customFormat="1" ht="12.75">
      <c r="A16" s="57"/>
      <c r="B16" s="71" t="s">
        <v>8</v>
      </c>
      <c r="C16" s="421"/>
      <c r="D16" s="344"/>
      <c r="E16" s="384"/>
      <c r="F16" s="239"/>
      <c r="G16" s="239"/>
      <c r="H16" s="77"/>
      <c r="I16" s="77"/>
      <c r="J16" s="77"/>
      <c r="K16" s="77"/>
      <c r="L16" s="77"/>
      <c r="M16" s="77"/>
      <c r="N16" s="79"/>
      <c r="O16" s="8"/>
      <c r="P16" s="421"/>
      <c r="Q16" s="77"/>
      <c r="R16" s="77"/>
      <c r="S16" s="8"/>
      <c r="T16" s="8"/>
      <c r="U16" s="296"/>
      <c r="V16" s="296"/>
      <c r="W16" s="77"/>
      <c r="X16" s="77"/>
      <c r="AA16" s="8"/>
      <c r="AB16" s="77"/>
      <c r="AC16" s="77"/>
      <c r="AD16" s="77"/>
      <c r="AE16" s="77"/>
      <c r="AF16" s="77"/>
      <c r="AG16" s="77"/>
      <c r="AH16" s="77"/>
    </row>
    <row r="17" spans="1:22" ht="13.5" thickBot="1">
      <c r="A17" s="58"/>
      <c r="B17" s="59" t="s">
        <v>9</v>
      </c>
      <c r="C17" s="421"/>
      <c r="D17" s="344"/>
      <c r="E17" s="384"/>
      <c r="F17" s="239"/>
      <c r="G17" s="239"/>
      <c r="H17" s="64"/>
      <c r="J17" s="77"/>
      <c r="K17" s="77"/>
      <c r="L17" s="77"/>
      <c r="M17" s="77"/>
      <c r="N17" s="78"/>
      <c r="P17" s="422"/>
      <c r="U17" s="296"/>
      <c r="V17" s="296"/>
    </row>
    <row r="18" spans="1:22" ht="12.75">
      <c r="A18" s="58"/>
      <c r="B18" s="59" t="s">
        <v>10</v>
      </c>
      <c r="C18" s="421"/>
      <c r="D18" s="344"/>
      <c r="E18" s="384"/>
      <c r="F18" s="239"/>
      <c r="G18" s="239"/>
      <c r="H18" s="64"/>
      <c r="J18" s="77"/>
      <c r="K18" s="77"/>
      <c r="L18" s="77"/>
      <c r="M18" s="77"/>
      <c r="N18" s="78"/>
      <c r="U18" s="296"/>
      <c r="V18" s="296"/>
    </row>
    <row r="19" spans="1:22" ht="13.5" thickBot="1">
      <c r="A19" s="58"/>
      <c r="B19" s="59" t="s">
        <v>11</v>
      </c>
      <c r="C19" s="422"/>
      <c r="D19" s="345"/>
      <c r="E19" s="385"/>
      <c r="F19" s="239"/>
      <c r="G19" s="239"/>
      <c r="H19" s="64"/>
      <c r="J19" s="77"/>
      <c r="K19" s="77"/>
      <c r="L19" s="77"/>
      <c r="M19" s="77"/>
      <c r="N19" s="78"/>
      <c r="U19" s="296"/>
      <c r="V19" s="296"/>
    </row>
    <row r="20" spans="1:22" ht="12.75">
      <c r="A20" s="58"/>
      <c r="B20" s="59" t="s">
        <v>14</v>
      </c>
      <c r="E20" s="34"/>
      <c r="F20" s="239"/>
      <c r="G20" s="239"/>
      <c r="H20" s="64"/>
      <c r="N20" s="78"/>
      <c r="U20" s="296"/>
      <c r="V20" s="296"/>
    </row>
    <row r="21" spans="1:22" ht="13.5" thickBot="1">
      <c r="A21" s="58"/>
      <c r="B21" s="59" t="s">
        <v>13</v>
      </c>
      <c r="E21" s="34"/>
      <c r="F21" s="239"/>
      <c r="G21" s="239"/>
      <c r="H21" s="64"/>
      <c r="N21" s="78"/>
      <c r="U21" s="296"/>
      <c r="V21" s="296"/>
    </row>
    <row r="22" spans="1:22" ht="12.75">
      <c r="A22" s="58"/>
      <c r="B22" s="59" t="s">
        <v>12</v>
      </c>
      <c r="C22" s="439" t="s">
        <v>497</v>
      </c>
      <c r="E22" s="34"/>
      <c r="F22" s="239"/>
      <c r="G22" s="239"/>
      <c r="H22" s="64"/>
      <c r="K22" s="80"/>
      <c r="N22" s="78"/>
      <c r="U22" s="296"/>
      <c r="V22" s="296"/>
    </row>
    <row r="23" spans="1:22" ht="12.75">
      <c r="A23" s="58"/>
      <c r="B23" s="59" t="s">
        <v>15</v>
      </c>
      <c r="C23" s="440"/>
      <c r="E23" s="34"/>
      <c r="F23" s="239"/>
      <c r="G23" s="239"/>
      <c r="H23" s="64"/>
      <c r="N23" s="78"/>
      <c r="U23" s="296"/>
      <c r="V23" s="296"/>
    </row>
    <row r="24" spans="1:22" ht="12.75">
      <c r="A24" s="58"/>
      <c r="B24" s="59" t="s">
        <v>16</v>
      </c>
      <c r="C24" s="440"/>
      <c r="E24" s="34"/>
      <c r="F24" s="239"/>
      <c r="G24" s="239"/>
      <c r="H24" s="64"/>
      <c r="N24" s="78"/>
      <c r="U24" s="296"/>
      <c r="V24" s="296"/>
    </row>
    <row r="25" spans="1:22" ht="12.75">
      <c r="A25" s="58"/>
      <c r="B25" s="59" t="s">
        <v>17</v>
      </c>
      <c r="C25" s="440"/>
      <c r="E25" s="34"/>
      <c r="F25" s="239"/>
      <c r="G25" s="239"/>
      <c r="H25" s="64"/>
      <c r="N25" s="78"/>
      <c r="U25" s="296"/>
      <c r="V25" s="296"/>
    </row>
    <row r="26" spans="2:22" ht="12.75">
      <c r="B26" s="59" t="s">
        <v>18</v>
      </c>
      <c r="C26" s="440"/>
      <c r="E26" s="34"/>
      <c r="F26" s="239"/>
      <c r="G26" s="239"/>
      <c r="H26" s="64"/>
      <c r="N26" s="78"/>
      <c r="U26" s="296"/>
      <c r="V26" s="296"/>
    </row>
    <row r="27" spans="2:22" ht="12.75">
      <c r="B27" s="59" t="s">
        <v>19</v>
      </c>
      <c r="C27" s="440"/>
      <c r="E27" s="34"/>
      <c r="F27" s="239"/>
      <c r="G27" s="239"/>
      <c r="H27" s="64"/>
      <c r="N27" s="78"/>
      <c r="U27" s="296"/>
      <c r="V27" s="296"/>
    </row>
    <row r="28" spans="2:22" ht="12.75">
      <c r="B28" s="59" t="s">
        <v>20</v>
      </c>
      <c r="C28" s="440"/>
      <c r="E28" s="34"/>
      <c r="F28" s="239"/>
      <c r="G28" s="239"/>
      <c r="H28" s="64"/>
      <c r="N28" s="78"/>
      <c r="U28" s="296"/>
      <c r="V28" s="296"/>
    </row>
    <row r="29" spans="2:22" ht="12.75">
      <c r="B29" s="59" t="s">
        <v>21</v>
      </c>
      <c r="C29" s="440"/>
      <c r="E29" s="34"/>
      <c r="F29" s="239"/>
      <c r="G29" s="239"/>
      <c r="H29" s="64"/>
      <c r="N29" s="78"/>
      <c r="U29" s="296"/>
      <c r="V29" s="296"/>
    </row>
    <row r="30" spans="2:22" ht="12.75">
      <c r="B30" s="59" t="s">
        <v>22</v>
      </c>
      <c r="C30" s="440"/>
      <c r="E30" s="34"/>
      <c r="F30" s="239"/>
      <c r="G30" s="239"/>
      <c r="H30" s="64"/>
      <c r="N30" s="78"/>
      <c r="U30" s="296"/>
      <c r="V30" s="296"/>
    </row>
    <row r="31" spans="2:22" ht="13.5" thickBot="1">
      <c r="B31" s="59" t="s">
        <v>23</v>
      </c>
      <c r="C31" s="441"/>
      <c r="E31" s="34"/>
      <c r="F31" s="239"/>
      <c r="G31" s="239"/>
      <c r="H31" s="64"/>
      <c r="N31" s="78"/>
      <c r="U31" s="296"/>
      <c r="V31" s="296"/>
    </row>
    <row r="32" spans="2:22" ht="12.75">
      <c r="B32" s="59" t="s">
        <v>24</v>
      </c>
      <c r="E32" s="34"/>
      <c r="F32" s="239"/>
      <c r="G32" s="239"/>
      <c r="H32" s="64"/>
      <c r="N32" s="78"/>
      <c r="U32" s="296"/>
      <c r="V32" s="296"/>
    </row>
    <row r="33" spans="2:22" ht="12.75">
      <c r="B33" s="59" t="s">
        <v>25</v>
      </c>
      <c r="E33" s="34"/>
      <c r="F33" s="239"/>
      <c r="G33" s="239"/>
      <c r="H33" s="64"/>
      <c r="N33" s="78"/>
      <c r="U33" s="296"/>
      <c r="V33" s="296"/>
    </row>
    <row r="34" spans="1:22" ht="12.75">
      <c r="A34" s="62"/>
      <c r="B34" s="59" t="s">
        <v>26</v>
      </c>
      <c r="E34" s="34"/>
      <c r="F34" s="239"/>
      <c r="G34" s="239"/>
      <c r="H34" s="64"/>
      <c r="N34" s="78"/>
      <c r="U34" s="296"/>
      <c r="V34" s="296"/>
    </row>
    <row r="35" spans="1:22" ht="12.75">
      <c r="A35" s="62"/>
      <c r="B35" s="59" t="s">
        <v>27</v>
      </c>
      <c r="E35" s="34"/>
      <c r="F35" s="239"/>
      <c r="G35" s="239"/>
      <c r="H35" s="64"/>
      <c r="N35" s="78"/>
      <c r="U35" s="296"/>
      <c r="V35" s="296"/>
    </row>
    <row r="36" spans="1:22" ht="12.75">
      <c r="A36" s="62"/>
      <c r="B36" s="59" t="s">
        <v>28</v>
      </c>
      <c r="E36" s="34"/>
      <c r="F36" s="239"/>
      <c r="G36" s="239"/>
      <c r="H36" s="64"/>
      <c r="N36" s="78"/>
      <c r="U36" s="296"/>
      <c r="V36" s="296"/>
    </row>
    <row r="37" spans="1:22" ht="12.75">
      <c r="A37" s="62"/>
      <c r="B37" s="59" t="s">
        <v>29</v>
      </c>
      <c r="E37" s="34"/>
      <c r="F37" s="239"/>
      <c r="G37" s="239"/>
      <c r="H37" s="64"/>
      <c r="N37" s="78"/>
      <c r="U37" s="296"/>
      <c r="V37" s="296"/>
    </row>
    <row r="38" spans="2:22" ht="12.75">
      <c r="B38" s="59" t="s">
        <v>30</v>
      </c>
      <c r="E38" s="34"/>
      <c r="F38" s="239"/>
      <c r="G38" s="239"/>
      <c r="H38" s="64"/>
      <c r="N38" s="78"/>
      <c r="U38" s="296"/>
      <c r="V38" s="296"/>
    </row>
    <row r="39" spans="2:22" ht="12.75">
      <c r="B39" s="59" t="s">
        <v>63</v>
      </c>
      <c r="E39" s="34"/>
      <c r="F39" s="239"/>
      <c r="G39" s="239"/>
      <c r="H39" s="64"/>
      <c r="U39" s="296"/>
      <c r="V39" s="296"/>
    </row>
    <row r="40" spans="2:22" ht="12.75">
      <c r="B40" s="59" t="s">
        <v>89</v>
      </c>
      <c r="E40" s="34"/>
      <c r="F40" s="239"/>
      <c r="G40" s="239"/>
      <c r="H40" s="64"/>
      <c r="U40" s="296"/>
      <c r="V40" s="296"/>
    </row>
    <row r="41" spans="2:22" ht="12.75">
      <c r="B41" s="59" t="s">
        <v>90</v>
      </c>
      <c r="E41" s="34"/>
      <c r="F41" s="239"/>
      <c r="G41" s="239"/>
      <c r="H41" s="64"/>
      <c r="U41" s="296"/>
      <c r="V41" s="296"/>
    </row>
    <row r="42" spans="2:34" ht="13.5" thickBot="1">
      <c r="B42" s="114" t="s">
        <v>91</v>
      </c>
      <c r="C42" s="19"/>
      <c r="D42" s="81"/>
      <c r="E42" s="12"/>
      <c r="F42" s="240"/>
      <c r="G42" s="240"/>
      <c r="H42" s="81"/>
      <c r="I42" s="81"/>
      <c r="J42" s="81"/>
      <c r="K42" s="81"/>
      <c r="L42" s="81"/>
      <c r="M42" s="81"/>
      <c r="N42" s="81"/>
      <c r="O42" s="9"/>
      <c r="P42" s="19"/>
      <c r="Q42" s="81"/>
      <c r="R42" s="81"/>
      <c r="S42" s="19"/>
      <c r="T42" s="19"/>
      <c r="U42" s="297"/>
      <c r="V42" s="297"/>
      <c r="W42" s="81"/>
      <c r="X42" s="81"/>
      <c r="Y42" s="17"/>
      <c r="Z42" s="17"/>
      <c r="AA42" s="19"/>
      <c r="AB42" s="81"/>
      <c r="AC42" s="81"/>
      <c r="AD42" s="81"/>
      <c r="AE42" s="81"/>
      <c r="AF42" s="81"/>
      <c r="AG42" s="81"/>
      <c r="AH42" s="81"/>
    </row>
    <row r="43" ht="12.75"/>
    <row r="44" spans="1:35" ht="12.75">
      <c r="A44" s="183" t="s">
        <v>215</v>
      </c>
      <c r="B44" s="183"/>
      <c r="C44" s="188">
        <v>1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9"/>
      <c r="AI44" s="202">
        <f>SUM(C44:AH44)</f>
        <v>1</v>
      </c>
    </row>
    <row r="45" spans="1:35" ht="12.75">
      <c r="A45" s="183" t="s">
        <v>216</v>
      </c>
      <c r="B45" s="183" t="s">
        <v>221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>
        <v>1</v>
      </c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9"/>
      <c r="AI45" s="202">
        <f aca="true" t="shared" si="0" ref="AI45:AI52">SUM(C45:AH45)</f>
        <v>1</v>
      </c>
    </row>
    <row r="46" spans="1:35" ht="12.75">
      <c r="A46" s="193"/>
      <c r="B46" s="183" t="s">
        <v>222</v>
      </c>
      <c r="C46" s="188"/>
      <c r="D46" s="188">
        <v>1</v>
      </c>
      <c r="E46" s="188">
        <v>1</v>
      </c>
      <c r="F46" s="188"/>
      <c r="G46" s="188"/>
      <c r="H46" s="188"/>
      <c r="I46" s="189"/>
      <c r="J46" s="195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9"/>
      <c r="AI46" s="202">
        <f t="shared" si="0"/>
        <v>2</v>
      </c>
    </row>
    <row r="47" spans="1:35" ht="12.75">
      <c r="A47" s="192"/>
      <c r="B47" s="183" t="s">
        <v>223</v>
      </c>
      <c r="C47" s="188">
        <v>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9"/>
      <c r="AI47" s="202">
        <f t="shared" si="0"/>
        <v>2</v>
      </c>
    </row>
    <row r="48" spans="1:35" ht="33.75">
      <c r="A48" s="183" t="s">
        <v>217</v>
      </c>
      <c r="B48" s="183" t="s">
        <v>224</v>
      </c>
      <c r="C48" s="188">
        <v>3</v>
      </c>
      <c r="D48" s="188">
        <v>2</v>
      </c>
      <c r="E48" s="188">
        <v>1</v>
      </c>
      <c r="F48" s="188"/>
      <c r="G48" s="188"/>
      <c r="H48" s="188"/>
      <c r="I48" s="189"/>
      <c r="J48" s="188"/>
      <c r="K48" s="188"/>
      <c r="L48" s="188"/>
      <c r="M48" s="188"/>
      <c r="N48" s="188"/>
      <c r="O48" s="188"/>
      <c r="P48" s="188">
        <v>1</v>
      </c>
      <c r="Q48" s="188"/>
      <c r="R48" s="188"/>
      <c r="S48" s="188"/>
      <c r="T48" s="188"/>
      <c r="U48" s="188"/>
      <c r="V48" s="188"/>
      <c r="W48" s="189"/>
      <c r="X48" s="194"/>
      <c r="Y48" s="195"/>
      <c r="Z48" s="188"/>
      <c r="AA48" s="188"/>
      <c r="AB48" s="188"/>
      <c r="AC48" s="188"/>
      <c r="AD48" s="188"/>
      <c r="AE48" s="188"/>
      <c r="AF48" s="188"/>
      <c r="AG48" s="188"/>
      <c r="AH48" s="189"/>
      <c r="AI48" s="202">
        <f t="shared" si="0"/>
        <v>7</v>
      </c>
    </row>
    <row r="49" spans="1:35" ht="12.75">
      <c r="A49" s="183"/>
      <c r="B49" s="183" t="s">
        <v>225</v>
      </c>
      <c r="C49" s="188">
        <v>1</v>
      </c>
      <c r="D49" s="188">
        <v>1</v>
      </c>
      <c r="E49" s="188"/>
      <c r="F49" s="188"/>
      <c r="G49" s="188"/>
      <c r="H49" s="188"/>
      <c r="I49" s="188"/>
      <c r="J49" s="188"/>
      <c r="K49" s="188"/>
      <c r="L49" s="189"/>
      <c r="M49" s="195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9"/>
      <c r="AI49" s="202">
        <f t="shared" si="0"/>
        <v>2</v>
      </c>
    </row>
    <row r="50" spans="1:35" ht="22.5">
      <c r="A50" s="183" t="s">
        <v>218</v>
      </c>
      <c r="B50" s="183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9"/>
      <c r="AI50" s="202">
        <f t="shared" si="0"/>
        <v>0</v>
      </c>
    </row>
    <row r="51" spans="1:35" ht="12.75">
      <c r="A51" s="193" t="s">
        <v>219</v>
      </c>
      <c r="B51" s="193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205"/>
      <c r="AI51" s="203">
        <f t="shared" si="0"/>
        <v>0</v>
      </c>
    </row>
    <row r="52" spans="1:35" ht="57" thickBot="1">
      <c r="A52" s="184" t="s">
        <v>220</v>
      </c>
      <c r="B52" s="184"/>
      <c r="C52" s="196">
        <f>(C4*0.75/5)+2</f>
        <v>69.5</v>
      </c>
      <c r="D52" s="196">
        <f>(D4*0.75/5)+2</f>
        <v>32</v>
      </c>
      <c r="E52" s="196">
        <f>(E4*0.75/5)</f>
        <v>30</v>
      </c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>
        <f>(P4*0.75/5)+2</f>
        <v>11</v>
      </c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7">
        <f t="shared" si="0"/>
        <v>142.5</v>
      </c>
    </row>
    <row r="53" spans="3:34" ht="12.7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16"/>
      <c r="P53" s="34"/>
      <c r="Q53" s="34"/>
      <c r="R53" s="34"/>
      <c r="S53" s="34"/>
      <c r="T53" s="34"/>
      <c r="U53" s="34"/>
      <c r="V53" s="34"/>
      <c r="W53" s="34"/>
      <c r="X53" s="34"/>
      <c r="AA53" s="34"/>
      <c r="AB53" s="34"/>
      <c r="AC53" s="34"/>
      <c r="AD53" s="34"/>
      <c r="AE53" s="34"/>
      <c r="AF53" s="34"/>
      <c r="AG53" s="34"/>
      <c r="AH53" s="34"/>
    </row>
    <row r="54" spans="3:34" ht="12.7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16"/>
      <c r="P54" s="34"/>
      <c r="Q54" s="34"/>
      <c r="R54" s="34"/>
      <c r="S54" s="34"/>
      <c r="T54" s="34"/>
      <c r="U54" s="34"/>
      <c r="V54" s="34"/>
      <c r="W54" s="34"/>
      <c r="X54" s="34"/>
      <c r="AA54" s="34"/>
      <c r="AB54" s="34"/>
      <c r="AC54" s="34"/>
      <c r="AD54" s="34"/>
      <c r="AE54" s="34"/>
      <c r="AF54" s="34"/>
      <c r="AG54" s="34"/>
      <c r="AH54" s="34"/>
    </row>
    <row r="55" spans="3:34" ht="12.7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6"/>
      <c r="P55" s="34"/>
      <c r="Q55" s="34"/>
      <c r="R55" s="34"/>
      <c r="S55" s="34"/>
      <c r="T55" s="34"/>
      <c r="U55" s="34"/>
      <c r="V55" s="34"/>
      <c r="W55" s="34"/>
      <c r="X55" s="34"/>
      <c r="AA55" s="34"/>
      <c r="AB55" s="34"/>
      <c r="AC55" s="34"/>
      <c r="AD55" s="34"/>
      <c r="AE55" s="34"/>
      <c r="AF55" s="34"/>
      <c r="AG55" s="34"/>
      <c r="AH55" s="34"/>
    </row>
    <row r="56" spans="3:16" s="88" customFormat="1" ht="12.75">
      <c r="C56" s="137" t="s">
        <v>194</v>
      </c>
      <c r="D56" s="138"/>
      <c r="E56" s="87"/>
      <c r="F56" s="138"/>
      <c r="G56" s="87"/>
      <c r="H56" s="138"/>
      <c r="I56" s="87"/>
      <c r="J56" s="87"/>
      <c r="K56" s="87"/>
      <c r="L56" s="87"/>
      <c r="M56" s="87"/>
      <c r="N56" s="87"/>
      <c r="O56" s="87"/>
      <c r="P56" s="87"/>
    </row>
    <row r="57" spans="2:16" s="88" customFormat="1" ht="12.75">
      <c r="B57" s="137"/>
      <c r="C57" s="138"/>
      <c r="D57" s="138"/>
      <c r="E57" s="87"/>
      <c r="F57" s="138"/>
      <c r="G57" s="87"/>
      <c r="H57" s="138"/>
      <c r="I57" s="87"/>
      <c r="J57" s="87"/>
      <c r="K57" s="87"/>
      <c r="L57" s="87"/>
      <c r="M57" s="87"/>
      <c r="N57" s="87"/>
      <c r="O57" s="87"/>
      <c r="P57" s="87"/>
    </row>
    <row r="58" spans="2:16" s="88" customFormat="1" ht="12.75">
      <c r="B58" s="137"/>
      <c r="C58" s="138" t="s">
        <v>195</v>
      </c>
      <c r="D58" s="138"/>
      <c r="E58" s="87"/>
      <c r="F58" s="138"/>
      <c r="G58" s="87"/>
      <c r="H58" s="138"/>
      <c r="I58" s="138" t="s">
        <v>196</v>
      </c>
      <c r="J58" s="87"/>
      <c r="K58" s="87"/>
      <c r="L58" s="87"/>
      <c r="M58" s="87"/>
      <c r="N58" s="87"/>
      <c r="O58" s="87"/>
      <c r="P58" s="87"/>
    </row>
    <row r="59" spans="2:16" s="88" customFormat="1" ht="12.75">
      <c r="B59" s="137"/>
      <c r="C59" s="138"/>
      <c r="D59" s="138"/>
      <c r="E59" s="87"/>
      <c r="F59" s="138"/>
      <c r="G59" s="87"/>
      <c r="H59" s="138"/>
      <c r="I59" s="138"/>
      <c r="J59" s="87"/>
      <c r="K59" s="87"/>
      <c r="L59" s="87"/>
      <c r="M59" s="87"/>
      <c r="N59" s="87"/>
      <c r="O59" s="87"/>
      <c r="P59" s="87"/>
    </row>
    <row r="60" spans="2:16" s="88" customFormat="1" ht="12.75">
      <c r="B60" s="137"/>
      <c r="C60" s="138" t="s">
        <v>197</v>
      </c>
      <c r="D60" s="138"/>
      <c r="E60" s="87"/>
      <c r="F60" s="138"/>
      <c r="G60" s="87"/>
      <c r="H60" s="138"/>
      <c r="I60" s="138" t="s">
        <v>198</v>
      </c>
      <c r="J60" s="87"/>
      <c r="K60" s="87"/>
      <c r="L60" s="87"/>
      <c r="M60" s="87"/>
      <c r="N60" s="87"/>
      <c r="O60" s="87"/>
      <c r="P60" s="87"/>
    </row>
    <row r="61" spans="2:16" s="88" customFormat="1" ht="12.75">
      <c r="B61" s="137"/>
      <c r="C61" s="138" t="s">
        <v>199</v>
      </c>
      <c r="D61" s="138"/>
      <c r="E61" s="87"/>
      <c r="F61" s="138"/>
      <c r="G61" s="87"/>
      <c r="H61" s="138"/>
      <c r="I61" s="138" t="s">
        <v>200</v>
      </c>
      <c r="J61" s="87"/>
      <c r="K61" s="87"/>
      <c r="L61" s="87"/>
      <c r="M61" s="87"/>
      <c r="N61" s="87"/>
      <c r="O61" s="87"/>
      <c r="P61" s="87"/>
    </row>
    <row r="62" spans="2:16" s="88" customFormat="1" ht="12.75">
      <c r="B62" s="137"/>
      <c r="C62" s="138" t="s">
        <v>201</v>
      </c>
      <c r="D62" s="138"/>
      <c r="E62" s="87"/>
      <c r="F62" s="138"/>
      <c r="G62" s="87"/>
      <c r="H62" s="138"/>
      <c r="I62" s="138" t="s">
        <v>202</v>
      </c>
      <c r="J62" s="87"/>
      <c r="K62" s="87"/>
      <c r="L62" s="87"/>
      <c r="M62" s="87"/>
      <c r="N62" s="87"/>
      <c r="O62" s="87"/>
      <c r="P62" s="87"/>
    </row>
    <row r="63" spans="2:16" s="88" customFormat="1" ht="12.75">
      <c r="B63" s="137"/>
      <c r="C63" s="138" t="s">
        <v>203</v>
      </c>
      <c r="D63" s="138"/>
      <c r="E63" s="87"/>
      <c r="F63" s="138"/>
      <c r="G63" s="87"/>
      <c r="H63" s="138"/>
      <c r="I63" s="138" t="s">
        <v>204</v>
      </c>
      <c r="J63" s="87"/>
      <c r="K63" s="87"/>
      <c r="L63" s="87"/>
      <c r="M63" s="87"/>
      <c r="N63" s="87"/>
      <c r="O63" s="87"/>
      <c r="P63" s="87"/>
    </row>
    <row r="64" spans="2:16" s="88" customFormat="1" ht="12.75">
      <c r="B64" s="137"/>
      <c r="C64" s="138" t="s">
        <v>205</v>
      </c>
      <c r="D64" s="138"/>
      <c r="E64" s="87"/>
      <c r="F64" s="138"/>
      <c r="G64" s="87"/>
      <c r="H64" s="138"/>
      <c r="I64" s="138" t="s">
        <v>206</v>
      </c>
      <c r="J64" s="87"/>
      <c r="K64" s="87"/>
      <c r="L64" s="87"/>
      <c r="M64" s="87"/>
      <c r="N64" s="87"/>
      <c r="O64" s="87"/>
      <c r="P64" s="87"/>
    </row>
    <row r="65" spans="2:16" s="88" customFormat="1" ht="12.75">
      <c r="B65" s="137"/>
      <c r="C65" s="138" t="s">
        <v>207</v>
      </c>
      <c r="D65" s="138"/>
      <c r="E65" s="87"/>
      <c r="F65" s="138"/>
      <c r="G65" s="87"/>
      <c r="H65" s="138"/>
      <c r="I65" s="138" t="s">
        <v>208</v>
      </c>
      <c r="J65" s="87"/>
      <c r="K65" s="87"/>
      <c r="L65" s="87"/>
      <c r="M65" s="87"/>
      <c r="N65" s="87"/>
      <c r="O65" s="87"/>
      <c r="P65" s="87"/>
    </row>
    <row r="66" spans="2:16" s="88" customFormat="1" ht="12.75">
      <c r="B66" s="137"/>
      <c r="C66" s="138" t="s">
        <v>209</v>
      </c>
      <c r="D66" s="138"/>
      <c r="E66" s="87"/>
      <c r="F66" s="138"/>
      <c r="G66" s="87"/>
      <c r="H66" s="138"/>
      <c r="I66" s="138" t="s">
        <v>210</v>
      </c>
      <c r="J66" s="87"/>
      <c r="K66" s="87"/>
      <c r="L66" s="87"/>
      <c r="M66" s="87"/>
      <c r="N66" s="87"/>
      <c r="O66" s="87"/>
      <c r="P66" s="87"/>
    </row>
    <row r="67" spans="2:16" s="88" customFormat="1" ht="12.75">
      <c r="B67" s="137"/>
      <c r="C67" s="138" t="s">
        <v>211</v>
      </c>
      <c r="D67" s="138"/>
      <c r="E67" s="138"/>
      <c r="F67" s="138"/>
      <c r="G67" s="138"/>
      <c r="H67" s="138"/>
      <c r="I67" s="138"/>
      <c r="J67" s="87"/>
      <c r="K67" s="87"/>
      <c r="L67" s="87"/>
      <c r="M67" s="87"/>
      <c r="N67" s="87"/>
      <c r="O67" s="87"/>
      <c r="P67" s="87"/>
    </row>
    <row r="68" spans="2:16" s="88" customFormat="1" ht="12.75">
      <c r="B68" s="108"/>
      <c r="C68" s="138" t="s">
        <v>212</v>
      </c>
      <c r="D68" s="87"/>
      <c r="E68" s="87"/>
      <c r="F68" s="87"/>
      <c r="G68" s="87"/>
      <c r="H68" s="87"/>
      <c r="I68" s="138" t="s">
        <v>213</v>
      </c>
      <c r="J68" s="87"/>
      <c r="K68" s="87"/>
      <c r="L68" s="87"/>
      <c r="M68" s="87"/>
      <c r="N68" s="87"/>
      <c r="O68" s="87"/>
      <c r="P68" s="87"/>
    </row>
  </sheetData>
  <mergeCells count="33">
    <mergeCell ref="U10:U42"/>
    <mergeCell ref="C1:E1"/>
    <mergeCell ref="F1:G1"/>
    <mergeCell ref="I1:J1"/>
    <mergeCell ref="K1:N1"/>
    <mergeCell ref="Q1:R1"/>
    <mergeCell ref="F2:G2"/>
    <mergeCell ref="I2:J2"/>
    <mergeCell ref="K2:N2"/>
    <mergeCell ref="Q2:R2"/>
    <mergeCell ref="W1:AH1"/>
    <mergeCell ref="W2:AB2"/>
    <mergeCell ref="AA4:AB4"/>
    <mergeCell ref="AC4:AD4"/>
    <mergeCell ref="AC2:AH2"/>
    <mergeCell ref="AC7:AD7"/>
    <mergeCell ref="Z5:Z6"/>
    <mergeCell ref="I7:J7"/>
    <mergeCell ref="L7:M7"/>
    <mergeCell ref="Q7:R7"/>
    <mergeCell ref="W7:Y7"/>
    <mergeCell ref="Q5:Q6"/>
    <mergeCell ref="I5:I6"/>
    <mergeCell ref="V10:V42"/>
    <mergeCell ref="C5:C6"/>
    <mergeCell ref="D5:D6"/>
    <mergeCell ref="AA7:AB7"/>
    <mergeCell ref="E5:E6"/>
    <mergeCell ref="C12:C19"/>
    <mergeCell ref="D12:E19"/>
    <mergeCell ref="C22:C31"/>
    <mergeCell ref="P12:P17"/>
    <mergeCell ref="D7:E7"/>
  </mergeCells>
  <printOptions/>
  <pageMargins left="0.5" right="0.5" top="1" bottom="1" header="0.5" footer="0.5"/>
  <pageSetup fitToWidth="2" fitToHeight="1" horizontalDpi="600" verticalDpi="600" orientation="landscape" scale="4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F25" sqref="F25"/>
    </sheetView>
  </sheetViews>
  <sheetFormatPr defaultColWidth="9.140625" defaultRowHeight="12.75"/>
  <cols>
    <col min="1" max="1" width="23.140625" style="0" bestFit="1" customWidth="1"/>
    <col min="2" max="2" width="9.00390625" style="0" bestFit="1" customWidth="1"/>
    <col min="3" max="3" width="8.421875" style="139" bestFit="1" customWidth="1"/>
    <col min="4" max="5" width="8.421875" style="0" bestFit="1" customWidth="1"/>
    <col min="6" max="6" width="10.8515625" style="0" bestFit="1" customWidth="1"/>
    <col min="7" max="7" width="8.57421875" style="0" bestFit="1" customWidth="1"/>
    <col min="8" max="8" width="8.421875" style="0" bestFit="1" customWidth="1"/>
    <col min="9" max="9" width="25.28125" style="208" customWidth="1"/>
    <col min="10" max="16384" width="25.28125" style="0" customWidth="1"/>
  </cols>
  <sheetData>
    <row r="2" spans="3:8" ht="12.75">
      <c r="C2" s="139" t="str">
        <f>Sunday!A10</f>
        <v>Sunday</v>
      </c>
      <c r="D2" t="str">
        <f>Monday!A10</f>
        <v>Monday</v>
      </c>
      <c r="E2" t="str">
        <f>Tuesday!A10</f>
        <v>Tuesday</v>
      </c>
      <c r="F2" t="str">
        <f>Wednesday!A10</f>
        <v>Wednesday</v>
      </c>
      <c r="G2" t="str">
        <f>Thursday!A10</f>
        <v>Thursday</v>
      </c>
      <c r="H2" t="str">
        <f>Friday!A10</f>
        <v>Friday</v>
      </c>
    </row>
    <row r="3" spans="3:9" s="206" customFormat="1" ht="12.75">
      <c r="C3" s="207">
        <f>Sunday!A11</f>
        <v>37822</v>
      </c>
      <c r="D3" s="206">
        <f>Monday!A11</f>
        <v>37823</v>
      </c>
      <c r="E3" s="206">
        <f>Tuesday!A11</f>
        <v>37824</v>
      </c>
      <c r="F3" s="206">
        <f>Wednesday!A11</f>
        <v>37825</v>
      </c>
      <c r="G3" s="206">
        <f>Thursday!A11</f>
        <v>37826</v>
      </c>
      <c r="H3" s="206">
        <f>Friday!A11</f>
        <v>37827</v>
      </c>
      <c r="I3" s="209" t="s">
        <v>490</v>
      </c>
    </row>
    <row r="4" spans="1:9" ht="12.75">
      <c r="A4" s="183" t="s">
        <v>215</v>
      </c>
      <c r="B4" s="183"/>
      <c r="C4" s="139">
        <f>Sunday!AI45</f>
        <v>0</v>
      </c>
      <c r="D4" s="198">
        <f>Monday!AI44</f>
        <v>2</v>
      </c>
      <c r="E4" s="198">
        <f>Tuesday!AI44</f>
        <v>2</v>
      </c>
      <c r="F4" s="198">
        <f>Wednesday!AI44</f>
        <v>2</v>
      </c>
      <c r="G4" s="198">
        <f>Thursday!AI44</f>
        <v>1</v>
      </c>
      <c r="H4" s="198">
        <f>Friday!AI44</f>
        <v>1</v>
      </c>
      <c r="I4" s="208">
        <f>SUM(C4:H4)</f>
        <v>8</v>
      </c>
    </row>
    <row r="5" spans="1:9" ht="12.75">
      <c r="A5" s="183" t="s">
        <v>216</v>
      </c>
      <c r="B5" s="183" t="s">
        <v>221</v>
      </c>
      <c r="C5" s="139">
        <f>Sunday!AI46</f>
        <v>1</v>
      </c>
      <c r="D5" s="198">
        <f>Monday!AI45</f>
        <v>7</v>
      </c>
      <c r="E5" s="198">
        <f>Tuesday!AI45</f>
        <v>18</v>
      </c>
      <c r="F5" s="198">
        <f>Wednesday!AI45</f>
        <v>19</v>
      </c>
      <c r="G5" s="198">
        <f>Thursday!AI45</f>
        <v>13</v>
      </c>
      <c r="H5" s="198">
        <f>Friday!AI45</f>
        <v>1</v>
      </c>
      <c r="I5" s="208">
        <f aca="true" t="shared" si="0" ref="I5:I11">SUM(C5:H5)</f>
        <v>59</v>
      </c>
    </row>
    <row r="6" spans="1:9" ht="12.75">
      <c r="A6" s="193"/>
      <c r="B6" s="183" t="s">
        <v>222</v>
      </c>
      <c r="C6" s="139">
        <f>Sunday!AI47</f>
        <v>1</v>
      </c>
      <c r="D6" s="198">
        <f>Monday!AI46</f>
        <v>10</v>
      </c>
      <c r="E6" s="198">
        <f>Tuesday!AI46</f>
        <v>10</v>
      </c>
      <c r="F6" s="198">
        <f>Wednesday!AI46</f>
        <v>10</v>
      </c>
      <c r="G6" s="198">
        <f>Thursday!AI46</f>
        <v>14</v>
      </c>
      <c r="H6" s="198">
        <f>Friday!AI46</f>
        <v>2</v>
      </c>
      <c r="I6" s="208">
        <f t="shared" si="0"/>
        <v>47</v>
      </c>
    </row>
    <row r="7" spans="1:9" ht="12.75">
      <c r="A7" s="192"/>
      <c r="B7" s="183" t="s">
        <v>223</v>
      </c>
      <c r="C7" s="139">
        <f>Sunday!AI48</f>
        <v>0</v>
      </c>
      <c r="D7" s="198">
        <f>Monday!AI47</f>
        <v>2</v>
      </c>
      <c r="E7" s="198">
        <f>Tuesday!AI47</f>
        <v>2</v>
      </c>
      <c r="F7" s="198">
        <f>Wednesday!AI47</f>
        <v>2</v>
      </c>
      <c r="G7" s="198">
        <f>Thursday!AI47</f>
        <v>2</v>
      </c>
      <c r="H7" s="198">
        <f>Friday!AI47</f>
        <v>2</v>
      </c>
      <c r="I7" s="208">
        <f t="shared" si="0"/>
        <v>10</v>
      </c>
    </row>
    <row r="8" spans="1:9" ht="22.5">
      <c r="A8" s="183" t="s">
        <v>217</v>
      </c>
      <c r="B8" s="183" t="s">
        <v>224</v>
      </c>
      <c r="C8" s="139">
        <f>Sunday!AI49</f>
        <v>1</v>
      </c>
      <c r="D8" s="198">
        <f>Monday!AI48</f>
        <v>22</v>
      </c>
      <c r="E8" s="198">
        <f>Tuesday!AI48</f>
        <v>28</v>
      </c>
      <c r="F8" s="198">
        <f>Wednesday!AI48</f>
        <v>25</v>
      </c>
      <c r="G8" s="198">
        <f>Thursday!AI48</f>
        <v>24</v>
      </c>
      <c r="H8" s="198">
        <f>Friday!AI48</f>
        <v>7</v>
      </c>
      <c r="I8" s="208">
        <f t="shared" si="0"/>
        <v>107</v>
      </c>
    </row>
    <row r="9" spans="1:9" ht="12.75">
      <c r="A9" s="183"/>
      <c r="B9" s="183" t="s">
        <v>225</v>
      </c>
      <c r="C9" s="139">
        <f>Sunday!AI50</f>
        <v>0</v>
      </c>
      <c r="D9" s="198">
        <f>Monday!AI49</f>
        <v>8</v>
      </c>
      <c r="E9" s="198">
        <f>Tuesday!AI49</f>
        <v>7</v>
      </c>
      <c r="F9" s="198">
        <f>Wednesday!AI49</f>
        <v>8</v>
      </c>
      <c r="G9" s="198">
        <f>Thursday!AI49</f>
        <v>9</v>
      </c>
      <c r="H9" s="198">
        <f>Friday!AI49</f>
        <v>2</v>
      </c>
      <c r="I9" s="208">
        <f t="shared" si="0"/>
        <v>34</v>
      </c>
    </row>
    <row r="10" spans="1:9" ht="12.75">
      <c r="A10" s="183" t="s">
        <v>218</v>
      </c>
      <c r="B10" s="183"/>
      <c r="C10" s="139">
        <f>Sunday!AI51</f>
        <v>0</v>
      </c>
      <c r="D10" s="198">
        <f>Monday!AI50</f>
        <v>1</v>
      </c>
      <c r="E10" s="198">
        <f>Tuesday!AI50</f>
        <v>1</v>
      </c>
      <c r="F10" s="198">
        <f>Wednesday!AI50</f>
        <v>1</v>
      </c>
      <c r="G10" s="198">
        <f>Thursday!AI50</f>
        <v>1</v>
      </c>
      <c r="H10" s="198">
        <f>Friday!AI50</f>
        <v>0</v>
      </c>
      <c r="I10" s="208">
        <f t="shared" si="0"/>
        <v>4</v>
      </c>
    </row>
    <row r="11" spans="1:9" ht="12.75">
      <c r="A11" s="193" t="s">
        <v>219</v>
      </c>
      <c r="B11" s="193"/>
      <c r="C11" s="139">
        <f>Sunday!AI52</f>
        <v>0</v>
      </c>
      <c r="D11" s="198">
        <f>Monday!AI51</f>
        <v>0</v>
      </c>
      <c r="E11" s="198">
        <f>Tuesday!AI51</f>
        <v>0</v>
      </c>
      <c r="F11" s="198">
        <f>Wednesday!AI51</f>
        <v>0</v>
      </c>
      <c r="G11" s="198">
        <f>Thursday!AI51</f>
        <v>0</v>
      </c>
      <c r="H11" s="198">
        <f>Friday!AI51</f>
        <v>0</v>
      </c>
      <c r="I11" s="208">
        <f t="shared" si="0"/>
        <v>0</v>
      </c>
    </row>
    <row r="12" spans="1:8" ht="22.5">
      <c r="A12" s="184" t="s">
        <v>220</v>
      </c>
      <c r="B12" s="184"/>
      <c r="C12" s="294">
        <f>Sunday!AI53</f>
        <v>12.4</v>
      </c>
      <c r="D12" s="198">
        <f>Monday!AI52</f>
        <v>326.9</v>
      </c>
      <c r="E12" s="198">
        <f>Tuesday!AI52</f>
        <v>385.15</v>
      </c>
      <c r="F12" s="198">
        <f>Wednesday!AI52</f>
        <v>392.15</v>
      </c>
      <c r="G12" s="198">
        <f>Thursday!AI52</f>
        <v>363.25</v>
      </c>
      <c r="H12" s="198">
        <f>Friday!AI52</f>
        <v>142.5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V387"/>
  <sheetViews>
    <sheetView zoomScaleSheetLayoutView="75" workbookViewId="0" topLeftCell="C196">
      <selection activeCell="H390" sqref="H390"/>
    </sheetView>
  </sheetViews>
  <sheetFormatPr defaultColWidth="9.140625" defaultRowHeight="12.75" outlineLevelRow="1" outlineLevelCol="3"/>
  <cols>
    <col min="1" max="1" width="9.421875" style="140" customWidth="1" outlineLevel="1"/>
    <col min="2" max="2" width="11.7109375" style="141" customWidth="1" outlineLevel="1"/>
    <col min="3" max="3" width="16.421875" style="142" customWidth="1" outlineLevel="1"/>
    <col min="4" max="4" width="44.421875" style="141" customWidth="1" outlineLevel="1"/>
    <col min="5" max="5" width="19.7109375" style="141" customWidth="1" outlineLevel="2"/>
    <col min="6" max="6" width="8.421875" style="144" customWidth="1" outlineLevel="3"/>
    <col min="7" max="7" width="9.28125" style="144" customWidth="1" outlineLevel="2"/>
    <col min="8" max="8" width="22.7109375" style="173" customWidth="1" outlineLevel="1"/>
    <col min="9" max="9" width="16.57421875" style="141" hidden="1" customWidth="1"/>
    <col min="10" max="16384" width="9.140625" style="141" customWidth="1"/>
  </cols>
  <sheetData>
    <row r="3" spans="4:8" ht="12.75">
      <c r="D3" s="217" t="s">
        <v>513</v>
      </c>
      <c r="E3" s="218"/>
      <c r="H3" s="141"/>
    </row>
    <row r="4" spans="4:8" ht="12.75">
      <c r="D4" s="143"/>
      <c r="H4" s="141"/>
    </row>
    <row r="5" spans="4:8" ht="12.75">
      <c r="D5" s="217" t="s">
        <v>514</v>
      </c>
      <c r="E5" s="218"/>
      <c r="F5" s="219"/>
      <c r="G5" s="219"/>
      <c r="H5" s="141"/>
    </row>
    <row r="6" spans="4:8" ht="12.75">
      <c r="D6" s="145"/>
      <c r="H6" s="141"/>
    </row>
    <row r="7" spans="7:8" ht="12.75">
      <c r="G7" s="146" t="s">
        <v>227</v>
      </c>
      <c r="H7" s="13" t="s">
        <v>228</v>
      </c>
    </row>
    <row r="8" spans="1:8" s="13" customFormat="1" ht="12.75">
      <c r="A8" s="147" t="s">
        <v>229</v>
      </c>
      <c r="B8" s="147" t="s">
        <v>230</v>
      </c>
      <c r="C8" s="148" t="s">
        <v>481</v>
      </c>
      <c r="D8" s="149" t="s">
        <v>231</v>
      </c>
      <c r="E8" s="147" t="s">
        <v>232</v>
      </c>
      <c r="F8" s="150" t="s">
        <v>233</v>
      </c>
      <c r="G8" s="150" t="s">
        <v>234</v>
      </c>
      <c r="H8" s="149" t="s">
        <v>235</v>
      </c>
    </row>
    <row r="9" ht="12.75" outlineLevel="1">
      <c r="H9" s="141" t="s">
        <v>236</v>
      </c>
    </row>
    <row r="10" spans="1:8" ht="12.75">
      <c r="A10" s="151" t="s">
        <v>482</v>
      </c>
      <c r="B10" s="141" t="s">
        <v>237</v>
      </c>
      <c r="C10" s="142" t="s">
        <v>238</v>
      </c>
      <c r="D10" s="141" t="s">
        <v>239</v>
      </c>
      <c r="E10" s="261" t="s">
        <v>180</v>
      </c>
      <c r="F10" s="262">
        <v>4</v>
      </c>
      <c r="G10" s="262" t="s">
        <v>364</v>
      </c>
      <c r="H10" s="263" t="s">
        <v>242</v>
      </c>
    </row>
    <row r="11" spans="1:8" ht="12.75">
      <c r="A11" s="152">
        <v>37822</v>
      </c>
      <c r="B11" s="141" t="s">
        <v>240</v>
      </c>
      <c r="C11" s="142" t="s">
        <v>238</v>
      </c>
      <c r="D11" s="141" t="s">
        <v>241</v>
      </c>
      <c r="E11" s="141" t="s">
        <v>180</v>
      </c>
      <c r="F11" s="144">
        <v>4</v>
      </c>
      <c r="G11" s="144" t="s">
        <v>364</v>
      </c>
      <c r="H11" s="140" t="s">
        <v>242</v>
      </c>
    </row>
    <row r="12" spans="1:8" ht="12.75">
      <c r="A12" s="153">
        <v>2003</v>
      </c>
      <c r="B12" s="141" t="s">
        <v>243</v>
      </c>
      <c r="C12" s="142">
        <v>802.11</v>
      </c>
      <c r="D12" s="141" t="s">
        <v>244</v>
      </c>
      <c r="E12" s="141" t="s">
        <v>180</v>
      </c>
      <c r="F12" s="144">
        <v>4</v>
      </c>
      <c r="G12" s="144" t="s">
        <v>364</v>
      </c>
      <c r="H12" s="140" t="s">
        <v>242</v>
      </c>
    </row>
    <row r="13" spans="2:8" ht="12.75">
      <c r="B13" s="141" t="s">
        <v>245</v>
      </c>
      <c r="C13" s="142" t="s">
        <v>246</v>
      </c>
      <c r="D13" s="141" t="s">
        <v>247</v>
      </c>
      <c r="E13" s="157" t="s">
        <v>519</v>
      </c>
      <c r="F13" s="144">
        <v>27</v>
      </c>
      <c r="G13" s="144">
        <v>14</v>
      </c>
      <c r="H13" s="140" t="s">
        <v>282</v>
      </c>
    </row>
    <row r="14" spans="3:8" ht="12.75">
      <c r="C14" s="154"/>
      <c r="D14" s="13"/>
      <c r="E14" s="13"/>
      <c r="F14" s="146"/>
      <c r="G14" s="146"/>
      <c r="H14" s="140"/>
    </row>
    <row r="15" spans="1:8" ht="12.75">
      <c r="A15" s="145" t="s">
        <v>248</v>
      </c>
      <c r="B15" s="141" t="s">
        <v>249</v>
      </c>
      <c r="C15" s="142">
        <v>802.15</v>
      </c>
      <c r="D15" s="141" t="s">
        <v>250</v>
      </c>
      <c r="E15" s="264" t="s">
        <v>499</v>
      </c>
      <c r="F15" s="265">
        <v>27</v>
      </c>
      <c r="G15" s="265">
        <v>14</v>
      </c>
      <c r="H15" s="263" t="s">
        <v>282</v>
      </c>
    </row>
    <row r="16" spans="1:8" ht="12.75">
      <c r="A16" s="155">
        <v>37823</v>
      </c>
      <c r="B16" s="141" t="s">
        <v>251</v>
      </c>
      <c r="C16" s="142" t="s">
        <v>246</v>
      </c>
      <c r="D16" s="141" t="s">
        <v>252</v>
      </c>
      <c r="E16" s="220" t="s">
        <v>253</v>
      </c>
      <c r="F16" s="144">
        <v>19</v>
      </c>
      <c r="G16" s="144">
        <v>88</v>
      </c>
      <c r="H16" s="140" t="s">
        <v>46</v>
      </c>
    </row>
    <row r="17" spans="1:8" ht="12.75">
      <c r="A17" s="140">
        <v>2003</v>
      </c>
      <c r="B17" s="141" t="s">
        <v>254</v>
      </c>
      <c r="C17" s="142" t="s">
        <v>255</v>
      </c>
      <c r="D17" s="141" t="s">
        <v>256</v>
      </c>
      <c r="E17" s="141" t="s">
        <v>181</v>
      </c>
      <c r="F17" s="144">
        <v>26</v>
      </c>
      <c r="G17" s="144" t="s">
        <v>391</v>
      </c>
      <c r="H17" s="140" t="s">
        <v>257</v>
      </c>
    </row>
    <row r="18" spans="2:8" ht="12.75">
      <c r="B18" s="141" t="s">
        <v>258</v>
      </c>
      <c r="C18" s="221" t="s">
        <v>259</v>
      </c>
      <c r="D18" s="218" t="s">
        <v>498</v>
      </c>
      <c r="E18" s="218" t="s">
        <v>499</v>
      </c>
      <c r="F18" s="219">
        <v>27</v>
      </c>
      <c r="G18" s="219">
        <v>14</v>
      </c>
      <c r="H18" s="222" t="s">
        <v>282</v>
      </c>
    </row>
    <row r="19" spans="3:8" ht="12.75">
      <c r="C19" s="161" t="s">
        <v>259</v>
      </c>
      <c r="D19" s="160" t="s">
        <v>261</v>
      </c>
      <c r="E19" s="160" t="s">
        <v>180</v>
      </c>
      <c r="F19" s="162">
        <v>3</v>
      </c>
      <c r="G19" s="162" t="s">
        <v>500</v>
      </c>
      <c r="H19" s="167" t="s">
        <v>501</v>
      </c>
    </row>
    <row r="20" spans="3:8" ht="12.75">
      <c r="C20" s="161" t="s">
        <v>259</v>
      </c>
      <c r="D20" s="160" t="s">
        <v>262</v>
      </c>
      <c r="E20" s="160" t="s">
        <v>180</v>
      </c>
      <c r="F20" s="162">
        <v>2</v>
      </c>
      <c r="G20" s="162" t="s">
        <v>502</v>
      </c>
      <c r="H20" s="167" t="s">
        <v>318</v>
      </c>
    </row>
    <row r="21" ht="12.75">
      <c r="H21" s="141"/>
    </row>
    <row r="22" spans="2:8" ht="12.75">
      <c r="B22" s="141" t="s">
        <v>263</v>
      </c>
      <c r="D22" s="141" t="s">
        <v>65</v>
      </c>
      <c r="E22" s="141" t="s">
        <v>175</v>
      </c>
      <c r="F22" s="144" t="s">
        <v>525</v>
      </c>
      <c r="G22" s="144" t="s">
        <v>484</v>
      </c>
      <c r="H22" s="140" t="s">
        <v>264</v>
      </c>
    </row>
    <row r="23" ht="12.75">
      <c r="H23" s="141"/>
    </row>
    <row r="24" spans="2:8" ht="12.75">
      <c r="B24" s="141" t="s">
        <v>265</v>
      </c>
      <c r="C24" s="142" t="s">
        <v>238</v>
      </c>
      <c r="D24" s="141" t="s">
        <v>266</v>
      </c>
      <c r="E24" s="141" t="s">
        <v>175</v>
      </c>
      <c r="F24" s="144" t="s">
        <v>525</v>
      </c>
      <c r="G24" s="144" t="s">
        <v>485</v>
      </c>
      <c r="H24" s="140" t="s">
        <v>264</v>
      </c>
    </row>
    <row r="25" spans="1:8" ht="12.75">
      <c r="A25" s="140" t="s">
        <v>236</v>
      </c>
      <c r="B25" s="141" t="s">
        <v>236</v>
      </c>
      <c r="C25" s="142">
        <v>802.16</v>
      </c>
      <c r="D25" s="141" t="s">
        <v>267</v>
      </c>
      <c r="E25" s="141" t="s">
        <v>185</v>
      </c>
      <c r="F25" s="144">
        <v>4</v>
      </c>
      <c r="G25" s="144" t="s">
        <v>368</v>
      </c>
      <c r="H25" s="140" t="s">
        <v>242</v>
      </c>
    </row>
    <row r="26" spans="2:8" ht="12.75">
      <c r="B26" s="141" t="s">
        <v>268</v>
      </c>
      <c r="C26" s="142">
        <v>802.1</v>
      </c>
      <c r="D26" s="141" t="s">
        <v>256</v>
      </c>
      <c r="E26" s="141" t="s">
        <v>181</v>
      </c>
      <c r="F26" s="144">
        <v>26</v>
      </c>
      <c r="G26" s="144" t="s">
        <v>391</v>
      </c>
      <c r="H26" s="140" t="s">
        <v>257</v>
      </c>
    </row>
    <row r="27" spans="3:8" ht="12.75">
      <c r="C27" s="142">
        <v>802.3</v>
      </c>
      <c r="D27" s="141" t="s">
        <v>269</v>
      </c>
      <c r="E27" s="141" t="s">
        <v>174</v>
      </c>
      <c r="F27" s="144" t="s">
        <v>527</v>
      </c>
      <c r="G27" s="144" t="s">
        <v>388</v>
      </c>
      <c r="H27" s="140" t="s">
        <v>270</v>
      </c>
    </row>
    <row r="28" spans="2:8" ht="12.75">
      <c r="B28" s="141" t="s">
        <v>236</v>
      </c>
      <c r="C28" s="161">
        <v>802.17</v>
      </c>
      <c r="D28" s="160" t="s">
        <v>271</v>
      </c>
      <c r="E28" s="160" t="s">
        <v>492</v>
      </c>
      <c r="F28" s="162" t="s">
        <v>528</v>
      </c>
      <c r="G28" s="162" t="s">
        <v>503</v>
      </c>
      <c r="H28" s="167" t="s">
        <v>504</v>
      </c>
    </row>
    <row r="29" ht="12.75">
      <c r="H29" s="140"/>
    </row>
    <row r="30" spans="2:8" ht="12.75">
      <c r="B30" s="141" t="s">
        <v>272</v>
      </c>
      <c r="C30" s="142" t="s">
        <v>246</v>
      </c>
      <c r="D30" s="141" t="s">
        <v>273</v>
      </c>
      <c r="E30" s="141" t="s">
        <v>499</v>
      </c>
      <c r="F30" s="144">
        <v>27</v>
      </c>
      <c r="G30" s="144">
        <v>14</v>
      </c>
      <c r="H30" s="140" t="s">
        <v>282</v>
      </c>
    </row>
    <row r="31" ht="12.75">
      <c r="H31" s="141"/>
    </row>
    <row r="32" spans="2:8" ht="12.75">
      <c r="B32" s="141" t="s">
        <v>274</v>
      </c>
      <c r="C32" s="142">
        <v>802.15</v>
      </c>
      <c r="D32" s="141" t="s">
        <v>275</v>
      </c>
      <c r="E32" s="141" t="s">
        <v>174</v>
      </c>
      <c r="F32" s="144" t="s">
        <v>530</v>
      </c>
      <c r="G32" s="144" t="s">
        <v>361</v>
      </c>
      <c r="H32" s="140" t="s">
        <v>276</v>
      </c>
    </row>
    <row r="33" spans="3:8" ht="12.75">
      <c r="C33" s="142">
        <v>802.15</v>
      </c>
      <c r="D33" s="141" t="s">
        <v>277</v>
      </c>
      <c r="E33" s="264" t="s">
        <v>180</v>
      </c>
      <c r="F33" s="265">
        <v>2</v>
      </c>
      <c r="G33" s="265" t="s">
        <v>502</v>
      </c>
      <c r="H33" s="266" t="s">
        <v>318</v>
      </c>
    </row>
    <row r="34" spans="3:8" ht="12.75">
      <c r="C34" s="142" t="s">
        <v>278</v>
      </c>
      <c r="D34" s="141" t="s">
        <v>279</v>
      </c>
      <c r="E34" s="141" t="s">
        <v>180</v>
      </c>
      <c r="F34" s="144">
        <v>4</v>
      </c>
      <c r="G34" s="144" t="s">
        <v>486</v>
      </c>
      <c r="H34" s="140" t="s">
        <v>242</v>
      </c>
    </row>
    <row r="35" spans="3:8" ht="12.75">
      <c r="C35" s="142" t="s">
        <v>278</v>
      </c>
      <c r="D35" s="141" t="s">
        <v>280</v>
      </c>
      <c r="E35" s="141" t="s">
        <v>180</v>
      </c>
      <c r="F35" s="144">
        <v>5</v>
      </c>
      <c r="G35" s="144" t="s">
        <v>369</v>
      </c>
      <c r="H35" s="140" t="s">
        <v>53</v>
      </c>
    </row>
    <row r="36" spans="3:8" ht="12.75">
      <c r="C36" s="142" t="s">
        <v>278</v>
      </c>
      <c r="D36" s="141" t="s">
        <v>281</v>
      </c>
      <c r="E36" s="157" t="s">
        <v>173</v>
      </c>
      <c r="F36" s="158">
        <v>6</v>
      </c>
      <c r="G36" s="158" t="s">
        <v>370</v>
      </c>
      <c r="H36" s="267" t="s">
        <v>520</v>
      </c>
    </row>
    <row r="37" spans="3:8" ht="12.75">
      <c r="C37" s="223" t="s">
        <v>283</v>
      </c>
      <c r="D37" s="224" t="s">
        <v>284</v>
      </c>
      <c r="E37" s="224" t="s">
        <v>180</v>
      </c>
      <c r="F37" s="225">
        <v>8</v>
      </c>
      <c r="G37" s="225" t="s">
        <v>378</v>
      </c>
      <c r="H37" s="226" t="s">
        <v>505</v>
      </c>
    </row>
    <row r="38" spans="3:8" ht="12.75">
      <c r="C38" s="142" t="s">
        <v>285</v>
      </c>
      <c r="D38" s="141" t="s">
        <v>286</v>
      </c>
      <c r="E38" s="141" t="s">
        <v>174</v>
      </c>
      <c r="F38" s="144">
        <v>21</v>
      </c>
      <c r="G38" s="144" t="s">
        <v>371</v>
      </c>
      <c r="H38" s="140" t="s">
        <v>327</v>
      </c>
    </row>
    <row r="39" spans="3:8" ht="12.75">
      <c r="C39" s="156"/>
      <c r="D39" s="157"/>
      <c r="E39" s="157"/>
      <c r="F39" s="158"/>
      <c r="G39" s="158"/>
      <c r="H39" s="140"/>
    </row>
    <row r="40" spans="1:8" ht="12.75">
      <c r="A40" s="140" t="s">
        <v>236</v>
      </c>
      <c r="B40" s="141" t="s">
        <v>287</v>
      </c>
      <c r="C40" s="142">
        <v>802.11</v>
      </c>
      <c r="D40" s="141" t="s">
        <v>288</v>
      </c>
      <c r="E40" s="141" t="s">
        <v>179</v>
      </c>
      <c r="F40" s="144">
        <v>16</v>
      </c>
      <c r="G40" s="144" t="s">
        <v>487</v>
      </c>
      <c r="H40" s="140" t="s">
        <v>289</v>
      </c>
    </row>
    <row r="41" spans="3:8" ht="12.75">
      <c r="C41" s="142">
        <v>802.11</v>
      </c>
      <c r="D41" s="141" t="s">
        <v>290</v>
      </c>
      <c r="E41" s="141" t="s">
        <v>174</v>
      </c>
      <c r="F41" s="144">
        <v>20</v>
      </c>
      <c r="G41" s="144" t="s">
        <v>330</v>
      </c>
      <c r="H41" s="140" t="s">
        <v>291</v>
      </c>
    </row>
    <row r="42" spans="3:8" ht="12.75">
      <c r="C42" s="142">
        <v>802.11</v>
      </c>
      <c r="D42" s="141" t="s">
        <v>292</v>
      </c>
      <c r="E42" s="141" t="s">
        <v>174</v>
      </c>
      <c r="F42" s="144">
        <v>25</v>
      </c>
      <c r="G42" s="144" t="s">
        <v>330</v>
      </c>
      <c r="H42" s="140" t="s">
        <v>293</v>
      </c>
    </row>
    <row r="43" spans="3:8" ht="12.75">
      <c r="C43" s="142">
        <v>802.11</v>
      </c>
      <c r="D43" s="141" t="s">
        <v>294</v>
      </c>
      <c r="E43" s="141" t="s">
        <v>179</v>
      </c>
      <c r="F43" s="144">
        <v>13</v>
      </c>
      <c r="G43" s="144">
        <v>80</v>
      </c>
      <c r="H43" s="140" t="s">
        <v>295</v>
      </c>
    </row>
    <row r="44" spans="4:8" ht="12.75">
      <c r="D44" s="141" t="s">
        <v>236</v>
      </c>
      <c r="H44" s="141"/>
    </row>
    <row r="45" spans="2:8" ht="12.75">
      <c r="B45" s="141" t="s">
        <v>296</v>
      </c>
      <c r="C45" s="161" t="s">
        <v>259</v>
      </c>
      <c r="D45" s="160" t="s">
        <v>260</v>
      </c>
      <c r="E45" s="160" t="s">
        <v>180</v>
      </c>
      <c r="F45" s="162">
        <v>1</v>
      </c>
      <c r="G45" s="162" t="s">
        <v>500</v>
      </c>
      <c r="H45" s="167" t="s">
        <v>506</v>
      </c>
    </row>
    <row r="46" spans="3:8" ht="12.75">
      <c r="C46" s="161" t="s">
        <v>259</v>
      </c>
      <c r="D46" s="160" t="s">
        <v>261</v>
      </c>
      <c r="E46" s="160" t="s">
        <v>180</v>
      </c>
      <c r="F46" s="162">
        <v>3</v>
      </c>
      <c r="G46" s="162" t="s">
        <v>500</v>
      </c>
      <c r="H46" s="167" t="s">
        <v>501</v>
      </c>
    </row>
    <row r="47" spans="3:8" ht="12.75">
      <c r="C47" s="161" t="s">
        <v>259</v>
      </c>
      <c r="D47" s="160" t="s">
        <v>262</v>
      </c>
      <c r="E47" s="160" t="s">
        <v>180</v>
      </c>
      <c r="F47" s="162">
        <v>2</v>
      </c>
      <c r="G47" s="162" t="s">
        <v>502</v>
      </c>
      <c r="H47" s="167" t="s">
        <v>318</v>
      </c>
    </row>
    <row r="48" ht="12.75">
      <c r="H48" s="141"/>
    </row>
    <row r="49" spans="2:8" ht="12.75">
      <c r="B49" s="141" t="s">
        <v>297</v>
      </c>
      <c r="C49" s="142" t="s">
        <v>298</v>
      </c>
      <c r="D49" s="141" t="s">
        <v>299</v>
      </c>
      <c r="E49" s="141" t="s">
        <v>300</v>
      </c>
      <c r="F49" s="144" t="s">
        <v>530</v>
      </c>
      <c r="G49" s="144" t="s">
        <v>355</v>
      </c>
      <c r="H49" s="159" t="s">
        <v>276</v>
      </c>
    </row>
    <row r="50" ht="12.75">
      <c r="H50" s="140"/>
    </row>
    <row r="51" spans="2:8" ht="12.75">
      <c r="B51" s="141" t="s">
        <v>301</v>
      </c>
      <c r="C51" s="142">
        <v>802.15</v>
      </c>
      <c r="D51" s="141" t="s">
        <v>302</v>
      </c>
      <c r="E51" s="264" t="s">
        <v>180</v>
      </c>
      <c r="F51" s="144">
        <v>5</v>
      </c>
      <c r="G51" s="265" t="s">
        <v>369</v>
      </c>
      <c r="H51" s="266" t="s">
        <v>53</v>
      </c>
    </row>
    <row r="52" spans="3:8" ht="12.75">
      <c r="C52" s="142">
        <v>802.15</v>
      </c>
      <c r="D52" s="141" t="s">
        <v>303</v>
      </c>
      <c r="E52" s="141" t="s">
        <v>180</v>
      </c>
      <c r="F52" s="144">
        <v>4</v>
      </c>
      <c r="G52" s="144" t="s">
        <v>488</v>
      </c>
      <c r="H52" s="140" t="s">
        <v>242</v>
      </c>
    </row>
    <row r="53" spans="3:8" ht="12.75">
      <c r="C53" s="223" t="s">
        <v>283</v>
      </c>
      <c r="D53" s="224" t="s">
        <v>284</v>
      </c>
      <c r="E53" s="224" t="s">
        <v>180</v>
      </c>
      <c r="F53" s="225">
        <v>8</v>
      </c>
      <c r="G53" s="225" t="s">
        <v>378</v>
      </c>
      <c r="H53" s="226" t="s">
        <v>505</v>
      </c>
    </row>
    <row r="54" ht="12.75">
      <c r="H54" s="141"/>
    </row>
    <row r="55" spans="2:8" ht="12.75">
      <c r="B55" s="141" t="s">
        <v>304</v>
      </c>
      <c r="C55" s="142" t="s">
        <v>305</v>
      </c>
      <c r="D55" s="141" t="s">
        <v>306</v>
      </c>
      <c r="E55" s="141" t="s">
        <v>300</v>
      </c>
      <c r="F55" s="144" t="s">
        <v>530</v>
      </c>
      <c r="G55" s="144" t="s">
        <v>355</v>
      </c>
      <c r="H55" s="159" t="s">
        <v>276</v>
      </c>
    </row>
    <row r="56" ht="12.75">
      <c r="H56" s="141"/>
    </row>
    <row r="57" spans="4:8" ht="12.75">
      <c r="D57" s="13"/>
      <c r="H57" s="141"/>
    </row>
    <row r="58" spans="7:8" ht="12.75">
      <c r="G58" s="146" t="s">
        <v>227</v>
      </c>
      <c r="H58" s="13" t="s">
        <v>228</v>
      </c>
    </row>
    <row r="59" spans="1:8" ht="12.75">
      <c r="A59" s="147" t="s">
        <v>229</v>
      </c>
      <c r="B59" s="149" t="s">
        <v>230</v>
      </c>
      <c r="C59" s="148" t="s">
        <v>481</v>
      </c>
      <c r="D59" s="149" t="s">
        <v>231</v>
      </c>
      <c r="E59" s="147" t="s">
        <v>232</v>
      </c>
      <c r="F59" s="150" t="s">
        <v>233</v>
      </c>
      <c r="G59" s="150" t="s">
        <v>234</v>
      </c>
      <c r="H59" s="149" t="s">
        <v>235</v>
      </c>
    </row>
    <row r="60" spans="1:8" ht="12.75">
      <c r="A60" s="147"/>
      <c r="B60" s="149"/>
      <c r="C60" s="148"/>
      <c r="D60" s="149"/>
      <c r="E60" s="147"/>
      <c r="F60" s="150"/>
      <c r="G60" s="150"/>
      <c r="H60" s="149"/>
    </row>
    <row r="61" spans="1:8" ht="12.75">
      <c r="A61" s="145" t="s">
        <v>307</v>
      </c>
      <c r="B61" s="141" t="s">
        <v>249</v>
      </c>
      <c r="C61" s="142" t="s">
        <v>308</v>
      </c>
      <c r="D61" s="141" t="s">
        <v>309</v>
      </c>
      <c r="E61" s="264" t="s">
        <v>173</v>
      </c>
      <c r="F61" s="265">
        <v>7</v>
      </c>
      <c r="G61" s="265">
        <v>20</v>
      </c>
      <c r="H61" s="264" t="s">
        <v>42</v>
      </c>
    </row>
    <row r="62" spans="1:8" ht="12.75">
      <c r="A62" s="155">
        <v>37824</v>
      </c>
      <c r="B62" s="141" t="s">
        <v>310</v>
      </c>
      <c r="C62" s="142" t="s">
        <v>311</v>
      </c>
      <c r="D62" s="141" t="s">
        <v>312</v>
      </c>
      <c r="E62" s="141" t="s">
        <v>180</v>
      </c>
      <c r="F62" s="144">
        <v>14</v>
      </c>
      <c r="G62" s="144" t="s">
        <v>489</v>
      </c>
      <c r="H62" s="140" t="s">
        <v>49</v>
      </c>
    </row>
    <row r="63" spans="1:8" ht="12.75">
      <c r="A63" s="140">
        <v>2003</v>
      </c>
      <c r="C63" s="142" t="s">
        <v>308</v>
      </c>
      <c r="D63" s="141" t="s">
        <v>288</v>
      </c>
      <c r="E63" s="141" t="s">
        <v>179</v>
      </c>
      <c r="F63" s="144">
        <v>13</v>
      </c>
      <c r="G63" s="144" t="s">
        <v>336</v>
      </c>
      <c r="H63" s="140" t="s">
        <v>295</v>
      </c>
    </row>
    <row r="64" spans="1:8" ht="12.75">
      <c r="A64" s="140" t="s">
        <v>236</v>
      </c>
      <c r="H64" s="140"/>
    </row>
    <row r="65" spans="1:8" ht="12.75">
      <c r="A65" s="141"/>
      <c r="B65" s="141" t="s">
        <v>258</v>
      </c>
      <c r="C65" s="142">
        <v>802.3</v>
      </c>
      <c r="D65" s="141" t="s">
        <v>313</v>
      </c>
      <c r="E65" s="141" t="s">
        <v>314</v>
      </c>
      <c r="F65" s="144" t="s">
        <v>529</v>
      </c>
      <c r="G65" s="144" t="s">
        <v>386</v>
      </c>
      <c r="H65" s="140" t="s">
        <v>315</v>
      </c>
    </row>
    <row r="66" ht="12.75">
      <c r="H66" s="140"/>
    </row>
    <row r="67" spans="2:8" ht="12.75">
      <c r="B67" s="141" t="s">
        <v>316</v>
      </c>
      <c r="C67" s="227">
        <v>802.11</v>
      </c>
      <c r="D67" s="228" t="s">
        <v>317</v>
      </c>
      <c r="E67" s="228" t="s">
        <v>180</v>
      </c>
      <c r="F67" s="229">
        <v>8</v>
      </c>
      <c r="G67" s="229" t="s">
        <v>489</v>
      </c>
      <c r="H67" s="230" t="s">
        <v>505</v>
      </c>
    </row>
    <row r="68" spans="4:8" ht="12.75">
      <c r="D68" s="142"/>
      <c r="H68" s="141"/>
    </row>
    <row r="69" spans="2:8" ht="12.75">
      <c r="B69" s="141" t="s">
        <v>319</v>
      </c>
      <c r="C69" s="142">
        <v>802.3</v>
      </c>
      <c r="D69" s="141" t="s">
        <v>320</v>
      </c>
      <c r="E69" s="141" t="s">
        <v>314</v>
      </c>
      <c r="F69" s="144">
        <v>19</v>
      </c>
      <c r="G69" s="144" t="s">
        <v>366</v>
      </c>
      <c r="H69" s="140" t="s">
        <v>46</v>
      </c>
    </row>
    <row r="70" spans="3:8" ht="12.75">
      <c r="C70" s="142">
        <v>802.3</v>
      </c>
      <c r="D70" s="141" t="s">
        <v>321</v>
      </c>
      <c r="E70" s="141" t="s">
        <v>180</v>
      </c>
      <c r="F70" s="144">
        <v>15</v>
      </c>
      <c r="G70" s="144" t="s">
        <v>367</v>
      </c>
      <c r="H70" s="140" t="s">
        <v>52</v>
      </c>
    </row>
    <row r="71" spans="3:8" ht="12.75">
      <c r="C71" s="142">
        <v>802.11</v>
      </c>
      <c r="D71" s="141" t="s">
        <v>290</v>
      </c>
      <c r="E71" s="141" t="s">
        <v>174</v>
      </c>
      <c r="F71" s="144">
        <v>20</v>
      </c>
      <c r="G71" s="144" t="s">
        <v>330</v>
      </c>
      <c r="H71" s="140" t="s">
        <v>291</v>
      </c>
    </row>
    <row r="72" spans="3:8" ht="12.75">
      <c r="C72" s="142">
        <v>802.15</v>
      </c>
      <c r="D72" s="141" t="s">
        <v>322</v>
      </c>
      <c r="E72" s="264" t="s">
        <v>173</v>
      </c>
      <c r="F72" s="265">
        <v>17</v>
      </c>
      <c r="G72" s="265">
        <v>20</v>
      </c>
      <c r="H72" s="266" t="s">
        <v>43</v>
      </c>
    </row>
    <row r="73" spans="2:8" ht="12.75">
      <c r="B73" s="145"/>
      <c r="C73" s="142">
        <v>802.15</v>
      </c>
      <c r="D73" s="141" t="s">
        <v>275</v>
      </c>
      <c r="E73" s="141" t="s">
        <v>174</v>
      </c>
      <c r="F73" s="144" t="s">
        <v>530</v>
      </c>
      <c r="G73" s="144" t="s">
        <v>361</v>
      </c>
      <c r="H73" s="140" t="s">
        <v>276</v>
      </c>
    </row>
    <row r="74" spans="2:8" ht="12.75">
      <c r="B74" s="145"/>
      <c r="H74" s="141"/>
    </row>
    <row r="75" spans="2:8" ht="12.75">
      <c r="B75" s="141" t="s">
        <v>324</v>
      </c>
      <c r="C75" s="142" t="s">
        <v>246</v>
      </c>
      <c r="D75" s="141" t="s">
        <v>273</v>
      </c>
      <c r="E75" s="141" t="s">
        <v>499</v>
      </c>
      <c r="F75" s="144">
        <v>27</v>
      </c>
      <c r="G75" s="144">
        <v>14</v>
      </c>
      <c r="H75" s="140" t="s">
        <v>282</v>
      </c>
    </row>
    <row r="76" spans="3:8" ht="12.75">
      <c r="C76" s="142">
        <v>802.1</v>
      </c>
      <c r="D76" s="141" t="s">
        <v>325</v>
      </c>
      <c r="E76" s="141" t="s">
        <v>181</v>
      </c>
      <c r="F76" s="144">
        <v>26</v>
      </c>
      <c r="G76" s="144" t="s">
        <v>363</v>
      </c>
      <c r="H76" s="140" t="s">
        <v>56</v>
      </c>
    </row>
    <row r="77" spans="3:8" ht="12.75">
      <c r="C77" s="142">
        <v>802.1</v>
      </c>
      <c r="D77" s="141" t="s">
        <v>326</v>
      </c>
      <c r="E77" s="141" t="s">
        <v>182</v>
      </c>
      <c r="F77" s="144">
        <v>12</v>
      </c>
      <c r="G77" s="144" t="s">
        <v>364</v>
      </c>
      <c r="H77" s="140" t="s">
        <v>57</v>
      </c>
    </row>
    <row r="78" spans="3:8" ht="12.75">
      <c r="C78" s="142" t="s">
        <v>278</v>
      </c>
      <c r="D78" s="141" t="s">
        <v>279</v>
      </c>
      <c r="E78" s="141" t="s">
        <v>180</v>
      </c>
      <c r="F78" s="144">
        <v>4</v>
      </c>
      <c r="G78" s="144" t="s">
        <v>368</v>
      </c>
      <c r="H78" s="140" t="s">
        <v>242</v>
      </c>
    </row>
    <row r="79" spans="3:8" ht="12.75">
      <c r="C79" s="142" t="s">
        <v>278</v>
      </c>
      <c r="D79" s="141" t="s">
        <v>280</v>
      </c>
      <c r="E79" s="141" t="s">
        <v>180</v>
      </c>
      <c r="F79" s="144">
        <v>5</v>
      </c>
      <c r="G79" s="144" t="s">
        <v>369</v>
      </c>
      <c r="H79" s="140" t="s">
        <v>53</v>
      </c>
    </row>
    <row r="80" spans="3:8" ht="12.75">
      <c r="C80" s="142" t="s">
        <v>278</v>
      </c>
      <c r="D80" s="141" t="s">
        <v>281</v>
      </c>
      <c r="E80" s="264" t="s">
        <v>173</v>
      </c>
      <c r="F80" s="265">
        <v>11</v>
      </c>
      <c r="G80" s="265">
        <v>20</v>
      </c>
      <c r="H80" s="266" t="s">
        <v>323</v>
      </c>
    </row>
    <row r="81" spans="2:8" ht="12.75">
      <c r="B81" s="140"/>
      <c r="C81" s="142" t="s">
        <v>285</v>
      </c>
      <c r="D81" s="141" t="s">
        <v>286</v>
      </c>
      <c r="E81" s="141" t="s">
        <v>174</v>
      </c>
      <c r="F81" s="144">
        <v>21</v>
      </c>
      <c r="G81" s="144" t="s">
        <v>371</v>
      </c>
      <c r="H81" s="140" t="s">
        <v>327</v>
      </c>
    </row>
    <row r="82" spans="3:8" ht="12.75">
      <c r="C82" s="141"/>
      <c r="F82" s="141"/>
      <c r="G82" s="141"/>
      <c r="H82" s="141"/>
    </row>
    <row r="83" spans="2:8" ht="12.75">
      <c r="B83" s="141" t="s">
        <v>328</v>
      </c>
      <c r="C83" s="223" t="s">
        <v>283</v>
      </c>
      <c r="D83" s="224" t="s">
        <v>284</v>
      </c>
      <c r="E83" s="224" t="s">
        <v>180</v>
      </c>
      <c r="F83" s="225">
        <v>10</v>
      </c>
      <c r="G83" s="225" t="s">
        <v>521</v>
      </c>
      <c r="H83" s="226" t="s">
        <v>522</v>
      </c>
    </row>
    <row r="84" ht="12.75">
      <c r="H84" s="140"/>
    </row>
    <row r="85" spans="2:8" ht="12.75">
      <c r="B85" s="160" t="s">
        <v>395</v>
      </c>
      <c r="C85" s="161" t="s">
        <v>259</v>
      </c>
      <c r="D85" s="160" t="s">
        <v>260</v>
      </c>
      <c r="E85" s="160" t="s">
        <v>180</v>
      </c>
      <c r="F85" s="162">
        <v>1</v>
      </c>
      <c r="G85" s="162" t="s">
        <v>500</v>
      </c>
      <c r="H85" s="167" t="s">
        <v>506</v>
      </c>
    </row>
    <row r="86" spans="3:8" ht="12.75">
      <c r="C86" s="161" t="s">
        <v>259</v>
      </c>
      <c r="D86" s="160" t="s">
        <v>261</v>
      </c>
      <c r="E86" s="160" t="s">
        <v>180</v>
      </c>
      <c r="F86" s="162">
        <v>3</v>
      </c>
      <c r="G86" s="162" t="s">
        <v>500</v>
      </c>
      <c r="H86" s="167" t="s">
        <v>501</v>
      </c>
    </row>
    <row r="87" spans="3:8" ht="12.75">
      <c r="C87" s="161" t="s">
        <v>259</v>
      </c>
      <c r="D87" s="160" t="s">
        <v>262</v>
      </c>
      <c r="E87" s="160" t="s">
        <v>180</v>
      </c>
      <c r="F87" s="162">
        <v>2</v>
      </c>
      <c r="G87" s="162" t="s">
        <v>502</v>
      </c>
      <c r="H87" s="167" t="s">
        <v>318</v>
      </c>
    </row>
    <row r="88" ht="12.75">
      <c r="H88" s="140"/>
    </row>
    <row r="89" spans="2:8" ht="12.75">
      <c r="B89" s="141" t="s">
        <v>329</v>
      </c>
      <c r="C89" s="140">
        <v>802.11</v>
      </c>
      <c r="D89" s="141" t="s">
        <v>292</v>
      </c>
      <c r="E89" s="141" t="s">
        <v>174</v>
      </c>
      <c r="F89" s="144">
        <v>25</v>
      </c>
      <c r="G89" s="144" t="s">
        <v>330</v>
      </c>
      <c r="H89" s="140" t="s">
        <v>293</v>
      </c>
    </row>
    <row r="90" spans="3:8" ht="12.75">
      <c r="C90" s="231">
        <v>802</v>
      </c>
      <c r="D90" s="232" t="s">
        <v>507</v>
      </c>
      <c r="E90" s="232" t="s">
        <v>179</v>
      </c>
      <c r="F90" s="144">
        <v>13</v>
      </c>
      <c r="G90" s="233" t="s">
        <v>336</v>
      </c>
      <c r="H90" s="231" t="s">
        <v>295</v>
      </c>
    </row>
    <row r="91" spans="3:8" ht="12.75">
      <c r="C91" s="140"/>
      <c r="H91" s="140"/>
    </row>
    <row r="92" spans="2:8" ht="12.75">
      <c r="B92" s="141" t="s">
        <v>331</v>
      </c>
      <c r="C92" s="142" t="s">
        <v>332</v>
      </c>
      <c r="D92" s="141" t="s">
        <v>277</v>
      </c>
      <c r="E92" s="264" t="s">
        <v>173</v>
      </c>
      <c r="F92" s="265">
        <v>7</v>
      </c>
      <c r="G92" s="265">
        <v>20</v>
      </c>
      <c r="H92" s="266" t="s">
        <v>42</v>
      </c>
    </row>
    <row r="93" ht="12.75">
      <c r="H93" s="140"/>
    </row>
    <row r="94" spans="2:8" ht="12.75">
      <c r="B94" s="141" t="s">
        <v>333</v>
      </c>
      <c r="C94" s="142">
        <v>802.11</v>
      </c>
      <c r="D94" s="141" t="s">
        <v>334</v>
      </c>
      <c r="E94" s="141" t="s">
        <v>179</v>
      </c>
      <c r="F94" s="144">
        <v>16</v>
      </c>
      <c r="G94" s="144" t="s">
        <v>335</v>
      </c>
      <c r="H94" s="140" t="s">
        <v>289</v>
      </c>
    </row>
    <row r="95" ht="12.75">
      <c r="H95" s="140"/>
    </row>
    <row r="96" spans="2:8" ht="12.75">
      <c r="B96" s="141" t="s">
        <v>265</v>
      </c>
      <c r="C96" s="142" t="s">
        <v>308</v>
      </c>
      <c r="D96" s="141" t="s">
        <v>288</v>
      </c>
      <c r="E96" s="141" t="s">
        <v>179</v>
      </c>
      <c r="F96" s="144">
        <v>13</v>
      </c>
      <c r="G96" s="144" t="s">
        <v>336</v>
      </c>
      <c r="H96" s="140" t="s">
        <v>295</v>
      </c>
    </row>
    <row r="97" ht="12.75">
      <c r="H97" s="141"/>
    </row>
    <row r="98" spans="2:8" ht="12.75">
      <c r="B98" s="141" t="s">
        <v>337</v>
      </c>
      <c r="C98" s="142">
        <v>802.3</v>
      </c>
      <c r="D98" s="141" t="s">
        <v>338</v>
      </c>
      <c r="E98" s="141" t="s">
        <v>180</v>
      </c>
      <c r="F98" s="144">
        <v>14</v>
      </c>
      <c r="G98" s="144" t="s">
        <v>339</v>
      </c>
      <c r="H98" s="141" t="s">
        <v>340</v>
      </c>
    </row>
    <row r="99" spans="3:8" ht="12.75">
      <c r="C99" s="142">
        <v>802.3</v>
      </c>
      <c r="D99" s="141" t="s">
        <v>341</v>
      </c>
      <c r="E99" s="141" t="s">
        <v>180</v>
      </c>
      <c r="F99" s="144">
        <v>18</v>
      </c>
      <c r="G99" s="144" t="s">
        <v>342</v>
      </c>
      <c r="H99" s="140" t="s">
        <v>343</v>
      </c>
    </row>
    <row r="100" spans="2:8" ht="12.75">
      <c r="B100" s="141" t="s">
        <v>236</v>
      </c>
      <c r="C100" s="142">
        <v>802.3</v>
      </c>
      <c r="D100" s="141" t="s">
        <v>344</v>
      </c>
      <c r="E100" s="141" t="s">
        <v>180</v>
      </c>
      <c r="F100" s="144">
        <v>9</v>
      </c>
      <c r="G100" s="144" t="s">
        <v>342</v>
      </c>
      <c r="H100" s="140" t="s">
        <v>345</v>
      </c>
    </row>
    <row r="101" spans="3:8" ht="12.75">
      <c r="C101" s="142">
        <v>802.3</v>
      </c>
      <c r="D101" s="141" t="s">
        <v>346</v>
      </c>
      <c r="E101" s="141" t="s">
        <v>185</v>
      </c>
      <c r="F101" s="144">
        <v>22</v>
      </c>
      <c r="G101" s="144" t="s">
        <v>347</v>
      </c>
      <c r="H101" s="140" t="s">
        <v>47</v>
      </c>
    </row>
    <row r="102" ht="12.75">
      <c r="H102" s="141"/>
    </row>
    <row r="103" spans="2:8" ht="12.75">
      <c r="B103" s="141" t="s">
        <v>287</v>
      </c>
      <c r="C103" s="142" t="s">
        <v>308</v>
      </c>
      <c r="D103" s="141" t="s">
        <v>292</v>
      </c>
      <c r="E103" s="141" t="s">
        <v>174</v>
      </c>
      <c r="F103" s="144">
        <v>25</v>
      </c>
      <c r="G103" s="144" t="s">
        <v>330</v>
      </c>
      <c r="H103" s="140" t="s">
        <v>293</v>
      </c>
    </row>
    <row r="104" spans="3:8" ht="12.75">
      <c r="C104" s="142" t="s">
        <v>308</v>
      </c>
      <c r="D104" s="141" t="s">
        <v>348</v>
      </c>
      <c r="E104" s="141" t="s">
        <v>179</v>
      </c>
      <c r="F104" s="144">
        <v>13</v>
      </c>
      <c r="G104" s="144">
        <v>80</v>
      </c>
      <c r="H104" s="140" t="s">
        <v>295</v>
      </c>
    </row>
    <row r="105" ht="12.75">
      <c r="H105" s="140"/>
    </row>
    <row r="106" spans="2:8" ht="12.75">
      <c r="B106" s="218" t="s">
        <v>523</v>
      </c>
      <c r="C106" s="221" t="s">
        <v>349</v>
      </c>
      <c r="D106" s="218" t="s">
        <v>350</v>
      </c>
      <c r="E106" s="218" t="s">
        <v>508</v>
      </c>
      <c r="F106" s="219"/>
      <c r="G106" s="219" t="s">
        <v>351</v>
      </c>
      <c r="H106" s="293" t="s">
        <v>531</v>
      </c>
    </row>
    <row r="107" ht="12.75">
      <c r="H107" s="140"/>
    </row>
    <row r="108" spans="2:8" ht="12.75">
      <c r="B108" s="141" t="s">
        <v>243</v>
      </c>
      <c r="C108" s="142" t="s">
        <v>308</v>
      </c>
      <c r="D108" s="141" t="s">
        <v>288</v>
      </c>
      <c r="E108" s="141" t="s">
        <v>174</v>
      </c>
      <c r="F108" s="144">
        <v>20</v>
      </c>
      <c r="G108" s="144" t="s">
        <v>352</v>
      </c>
      <c r="H108" s="140" t="s">
        <v>291</v>
      </c>
    </row>
    <row r="109" ht="12.75">
      <c r="H109" s="141"/>
    </row>
    <row r="110" spans="2:8" ht="12.75">
      <c r="B110" s="141" t="s">
        <v>304</v>
      </c>
      <c r="C110" s="142" t="s">
        <v>353</v>
      </c>
      <c r="D110" s="141" t="s">
        <v>354</v>
      </c>
      <c r="E110" s="141" t="s">
        <v>174</v>
      </c>
      <c r="F110" s="144" t="s">
        <v>530</v>
      </c>
      <c r="G110" s="144" t="s">
        <v>355</v>
      </c>
      <c r="H110" s="140" t="s">
        <v>276</v>
      </c>
    </row>
    <row r="111" ht="12.75">
      <c r="H111" s="141"/>
    </row>
    <row r="112" spans="7:8" ht="12.75">
      <c r="G112" s="146" t="s">
        <v>227</v>
      </c>
      <c r="H112" s="13" t="s">
        <v>228</v>
      </c>
    </row>
    <row r="113" spans="1:8" ht="12.75">
      <c r="A113" s="147" t="s">
        <v>229</v>
      </c>
      <c r="B113" s="149" t="s">
        <v>230</v>
      </c>
      <c r="C113" s="148" t="s">
        <v>481</v>
      </c>
      <c r="D113" s="149" t="s">
        <v>231</v>
      </c>
      <c r="E113" s="147" t="s">
        <v>232</v>
      </c>
      <c r="F113" s="150" t="s">
        <v>233</v>
      </c>
      <c r="G113" s="150" t="s">
        <v>234</v>
      </c>
      <c r="H113" s="149" t="s">
        <v>235</v>
      </c>
    </row>
    <row r="114" spans="1:8" ht="12.75">
      <c r="A114" s="147"/>
      <c r="B114" s="149"/>
      <c r="C114" s="148"/>
      <c r="D114" s="149"/>
      <c r="E114" s="147"/>
      <c r="F114" s="150"/>
      <c r="G114" s="150"/>
      <c r="H114" s="141"/>
    </row>
    <row r="115" spans="1:8" ht="12.75">
      <c r="A115" s="145" t="s">
        <v>356</v>
      </c>
      <c r="B115" s="141" t="s">
        <v>310</v>
      </c>
      <c r="C115" s="142" t="s">
        <v>308</v>
      </c>
      <c r="D115" s="141" t="s">
        <v>357</v>
      </c>
      <c r="E115" s="141" t="s">
        <v>179</v>
      </c>
      <c r="F115" s="144">
        <v>16</v>
      </c>
      <c r="G115" s="144" t="s">
        <v>358</v>
      </c>
      <c r="H115" s="140" t="s">
        <v>289</v>
      </c>
    </row>
    <row r="116" spans="1:8" ht="12.75">
      <c r="A116" s="155">
        <v>37825</v>
      </c>
      <c r="C116" s="142">
        <v>802.11</v>
      </c>
      <c r="D116" s="141" t="s">
        <v>290</v>
      </c>
      <c r="E116" s="141" t="s">
        <v>174</v>
      </c>
      <c r="F116" s="144">
        <v>20</v>
      </c>
      <c r="G116" s="144" t="s">
        <v>330</v>
      </c>
      <c r="H116" s="140" t="s">
        <v>291</v>
      </c>
    </row>
    <row r="117" spans="1:8" ht="12.75">
      <c r="A117" s="140">
        <v>2003</v>
      </c>
      <c r="C117" s="142">
        <v>802.11</v>
      </c>
      <c r="D117" s="141" t="s">
        <v>292</v>
      </c>
      <c r="E117" s="141" t="s">
        <v>174</v>
      </c>
      <c r="F117" s="144">
        <v>25</v>
      </c>
      <c r="G117" s="144" t="s">
        <v>330</v>
      </c>
      <c r="H117" s="140" t="s">
        <v>293</v>
      </c>
    </row>
    <row r="118" spans="3:8" ht="12.75">
      <c r="C118" s="142" t="s">
        <v>308</v>
      </c>
      <c r="D118" s="141" t="s">
        <v>359</v>
      </c>
      <c r="E118" s="141" t="s">
        <v>180</v>
      </c>
      <c r="F118" s="144">
        <v>13</v>
      </c>
      <c r="G118" s="144" t="s">
        <v>360</v>
      </c>
      <c r="H118" s="140" t="s">
        <v>295</v>
      </c>
    </row>
    <row r="119" spans="1:8" ht="12.75">
      <c r="A119" s="141"/>
      <c r="C119" s="142">
        <v>802.15</v>
      </c>
      <c r="D119" s="141" t="s">
        <v>275</v>
      </c>
      <c r="E119" s="141" t="s">
        <v>174</v>
      </c>
      <c r="F119" s="144" t="s">
        <v>530</v>
      </c>
      <c r="G119" s="144" t="s">
        <v>361</v>
      </c>
      <c r="H119" s="140" t="s">
        <v>276</v>
      </c>
    </row>
    <row r="120" spans="1:8" ht="12.75">
      <c r="A120" s="141"/>
      <c r="C120" s="142">
        <v>802.15</v>
      </c>
      <c r="D120" s="141" t="s">
        <v>277</v>
      </c>
      <c r="E120" s="264" t="s">
        <v>173</v>
      </c>
      <c r="F120" s="265">
        <v>7</v>
      </c>
      <c r="G120" s="265">
        <v>20</v>
      </c>
      <c r="H120" s="266" t="s">
        <v>42</v>
      </c>
    </row>
    <row r="121" spans="3:8" ht="12.75">
      <c r="C121" s="161">
        <v>802.17</v>
      </c>
      <c r="D121" s="160" t="s">
        <v>362</v>
      </c>
      <c r="E121" s="160" t="s">
        <v>492</v>
      </c>
      <c r="F121" s="162" t="s">
        <v>528</v>
      </c>
      <c r="G121" s="162" t="s">
        <v>503</v>
      </c>
      <c r="H121" s="167" t="s">
        <v>504</v>
      </c>
    </row>
    <row r="122" ht="12.75">
      <c r="H122" s="140"/>
    </row>
    <row r="123" spans="2:8" ht="12.75">
      <c r="B123" s="141" t="s">
        <v>324</v>
      </c>
      <c r="C123" s="142" t="s">
        <v>246</v>
      </c>
      <c r="D123" s="141" t="s">
        <v>273</v>
      </c>
      <c r="E123" s="141" t="s">
        <v>499</v>
      </c>
      <c r="F123" s="144">
        <v>27</v>
      </c>
      <c r="G123" s="144">
        <v>14</v>
      </c>
      <c r="H123" s="140" t="s">
        <v>282</v>
      </c>
    </row>
    <row r="124" spans="3:8" ht="12.75">
      <c r="C124" s="142">
        <v>802.1</v>
      </c>
      <c r="D124" s="141" t="s">
        <v>325</v>
      </c>
      <c r="E124" s="141" t="s">
        <v>181</v>
      </c>
      <c r="F124" s="144">
        <v>26</v>
      </c>
      <c r="G124" s="144" t="s">
        <v>363</v>
      </c>
      <c r="H124" s="140" t="s">
        <v>56</v>
      </c>
    </row>
    <row r="125" spans="3:8" ht="12.75">
      <c r="C125" s="142">
        <v>802.1</v>
      </c>
      <c r="D125" s="141" t="s">
        <v>326</v>
      </c>
      <c r="E125" s="141" t="s">
        <v>182</v>
      </c>
      <c r="F125" s="144">
        <v>12</v>
      </c>
      <c r="G125" s="144" t="s">
        <v>364</v>
      </c>
      <c r="H125" s="140" t="s">
        <v>57</v>
      </c>
    </row>
    <row r="126" spans="3:8" ht="12.75">
      <c r="C126" s="142">
        <v>802.3</v>
      </c>
      <c r="D126" s="141" t="s">
        <v>338</v>
      </c>
      <c r="E126" s="141" t="s">
        <v>180</v>
      </c>
      <c r="F126" s="144">
        <v>14</v>
      </c>
      <c r="G126" s="144" t="s">
        <v>339</v>
      </c>
      <c r="H126" s="141" t="s">
        <v>340</v>
      </c>
    </row>
    <row r="127" spans="3:8" ht="12.75">
      <c r="C127" s="142">
        <v>802.3</v>
      </c>
      <c r="D127" s="141" t="s">
        <v>341</v>
      </c>
      <c r="E127" s="141" t="s">
        <v>180</v>
      </c>
      <c r="F127" s="144">
        <v>18</v>
      </c>
      <c r="G127" s="144" t="s">
        <v>342</v>
      </c>
      <c r="H127" s="140" t="s">
        <v>343</v>
      </c>
    </row>
    <row r="128" spans="3:8" ht="12.75">
      <c r="C128" s="142">
        <v>802.3</v>
      </c>
      <c r="D128" s="141" t="s">
        <v>344</v>
      </c>
      <c r="E128" s="141" t="s">
        <v>180</v>
      </c>
      <c r="F128" s="144">
        <v>9</v>
      </c>
      <c r="G128" s="144" t="s">
        <v>342</v>
      </c>
      <c r="H128" s="140" t="s">
        <v>345</v>
      </c>
    </row>
    <row r="129" spans="3:8" ht="12.75">
      <c r="C129" s="142">
        <v>802.3</v>
      </c>
      <c r="D129" s="141" t="s">
        <v>346</v>
      </c>
      <c r="E129" s="141" t="s">
        <v>185</v>
      </c>
      <c r="F129" s="144">
        <v>22</v>
      </c>
      <c r="G129" s="144" t="s">
        <v>365</v>
      </c>
      <c r="H129" s="140" t="s">
        <v>47</v>
      </c>
    </row>
    <row r="130" spans="3:8" ht="12.75">
      <c r="C130" s="142">
        <v>802.3</v>
      </c>
      <c r="D130" s="141" t="s">
        <v>320</v>
      </c>
      <c r="E130" s="141" t="s">
        <v>314</v>
      </c>
      <c r="F130" s="144">
        <v>19</v>
      </c>
      <c r="G130" s="144" t="s">
        <v>366</v>
      </c>
      <c r="H130" s="140" t="s">
        <v>46</v>
      </c>
    </row>
    <row r="131" spans="3:8" ht="12.75">
      <c r="C131" s="142">
        <v>802.3</v>
      </c>
      <c r="D131" s="141" t="s">
        <v>321</v>
      </c>
      <c r="E131" s="141" t="s">
        <v>180</v>
      </c>
      <c r="F131" s="144">
        <v>15</v>
      </c>
      <c r="G131" s="144" t="s">
        <v>367</v>
      </c>
      <c r="H131" s="140" t="s">
        <v>52</v>
      </c>
    </row>
    <row r="132" spans="3:8" ht="12.75">
      <c r="C132" s="142" t="s">
        <v>278</v>
      </c>
      <c r="D132" s="141" t="s">
        <v>279</v>
      </c>
      <c r="E132" s="141" t="s">
        <v>180</v>
      </c>
      <c r="F132" s="144">
        <v>4</v>
      </c>
      <c r="G132" s="144" t="s">
        <v>368</v>
      </c>
      <c r="H132" s="140" t="s">
        <v>242</v>
      </c>
    </row>
    <row r="133" spans="3:8" ht="12.75">
      <c r="C133" s="142" t="s">
        <v>278</v>
      </c>
      <c r="D133" s="141" t="s">
        <v>280</v>
      </c>
      <c r="E133" s="141" t="s">
        <v>180</v>
      </c>
      <c r="F133" s="144">
        <v>5</v>
      </c>
      <c r="G133" s="144" t="s">
        <v>369</v>
      </c>
      <c r="H133" s="140" t="s">
        <v>53</v>
      </c>
    </row>
    <row r="134" spans="3:8" ht="12.75">
      <c r="C134" s="142" t="s">
        <v>278</v>
      </c>
      <c r="D134" s="141" t="s">
        <v>281</v>
      </c>
      <c r="E134" s="264" t="s">
        <v>173</v>
      </c>
      <c r="F134" s="265">
        <v>11</v>
      </c>
      <c r="G134" s="265">
        <v>20</v>
      </c>
      <c r="H134" s="266" t="s">
        <v>323</v>
      </c>
    </row>
    <row r="135" spans="3:8" ht="12.75">
      <c r="C135" s="142" t="s">
        <v>285</v>
      </c>
      <c r="D135" s="141" t="s">
        <v>286</v>
      </c>
      <c r="E135" s="141" t="s">
        <v>174</v>
      </c>
      <c r="F135" s="144">
        <v>21</v>
      </c>
      <c r="G135" s="144" t="s">
        <v>371</v>
      </c>
      <c r="H135" s="140" t="s">
        <v>327</v>
      </c>
    </row>
    <row r="136" ht="12.75">
      <c r="H136" s="140"/>
    </row>
    <row r="137" spans="2:8" ht="12.75">
      <c r="B137" s="141" t="s">
        <v>329</v>
      </c>
      <c r="C137" s="142">
        <v>802.11</v>
      </c>
      <c r="D137" s="141" t="s">
        <v>372</v>
      </c>
      <c r="E137" s="141" t="s">
        <v>175</v>
      </c>
      <c r="F137" s="144" t="s">
        <v>526</v>
      </c>
      <c r="G137" s="144">
        <v>400</v>
      </c>
      <c r="H137" s="140" t="s">
        <v>373</v>
      </c>
    </row>
    <row r="138" spans="2:8" ht="12.75">
      <c r="B138" s="141" t="s">
        <v>236</v>
      </c>
      <c r="C138" s="142">
        <v>802.15</v>
      </c>
      <c r="D138" s="141" t="s">
        <v>374</v>
      </c>
      <c r="E138" s="141" t="s">
        <v>174</v>
      </c>
      <c r="F138" s="144" t="s">
        <v>530</v>
      </c>
      <c r="G138" s="144" t="s">
        <v>361</v>
      </c>
      <c r="H138" s="140" t="s">
        <v>276</v>
      </c>
    </row>
    <row r="139" spans="3:8" ht="12.75">
      <c r="C139" s="231">
        <v>802</v>
      </c>
      <c r="D139" s="232" t="s">
        <v>507</v>
      </c>
      <c r="E139" s="232" t="s">
        <v>179</v>
      </c>
      <c r="F139" s="144">
        <v>13</v>
      </c>
      <c r="G139" s="233" t="s">
        <v>336</v>
      </c>
      <c r="H139" s="231" t="s">
        <v>295</v>
      </c>
    </row>
    <row r="140" ht="12.75">
      <c r="H140" s="140"/>
    </row>
    <row r="141" spans="2:8" ht="12.75">
      <c r="B141" s="141" t="s">
        <v>375</v>
      </c>
      <c r="C141" s="161" t="s">
        <v>259</v>
      </c>
      <c r="D141" s="160" t="s">
        <v>260</v>
      </c>
      <c r="E141" s="160" t="s">
        <v>180</v>
      </c>
      <c r="F141" s="162">
        <v>1</v>
      </c>
      <c r="G141" s="162" t="s">
        <v>500</v>
      </c>
      <c r="H141" s="167" t="s">
        <v>506</v>
      </c>
    </row>
    <row r="142" spans="3:8" ht="12.75">
      <c r="C142" s="161" t="s">
        <v>259</v>
      </c>
      <c r="D142" s="160" t="s">
        <v>261</v>
      </c>
      <c r="E142" s="160" t="s">
        <v>180</v>
      </c>
      <c r="F142" s="162">
        <v>3</v>
      </c>
      <c r="G142" s="162" t="s">
        <v>500</v>
      </c>
      <c r="H142" s="167" t="s">
        <v>501</v>
      </c>
    </row>
    <row r="143" spans="3:8" ht="12.75">
      <c r="C143" s="161" t="s">
        <v>259</v>
      </c>
      <c r="D143" s="160" t="s">
        <v>262</v>
      </c>
      <c r="E143" s="160" t="s">
        <v>180</v>
      </c>
      <c r="F143" s="162">
        <v>2</v>
      </c>
      <c r="G143" s="162" t="s">
        <v>502</v>
      </c>
      <c r="H143" s="167" t="s">
        <v>318</v>
      </c>
    </row>
    <row r="144" ht="12.75">
      <c r="H144" s="140"/>
    </row>
    <row r="145" spans="2:256" ht="12.75">
      <c r="B145" s="141" t="s">
        <v>265</v>
      </c>
      <c r="C145" s="142">
        <v>802.11</v>
      </c>
      <c r="D145" s="141" t="s">
        <v>290</v>
      </c>
      <c r="E145" s="141" t="s">
        <v>174</v>
      </c>
      <c r="F145" s="144">
        <v>20</v>
      </c>
      <c r="G145" s="144" t="s">
        <v>330</v>
      </c>
      <c r="H145" s="140" t="s">
        <v>291</v>
      </c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140"/>
      <c r="DE145" s="140"/>
      <c r="DF145" s="140"/>
      <c r="DG145" s="140"/>
      <c r="DH145" s="140"/>
      <c r="DI145" s="140"/>
      <c r="DJ145" s="140"/>
      <c r="DK145" s="140"/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140"/>
      <c r="EA145" s="140"/>
      <c r="EB145" s="140"/>
      <c r="EC145" s="140"/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  <c r="FC145" s="140"/>
      <c r="FD145" s="140"/>
      <c r="FE145" s="140"/>
      <c r="FF145" s="140"/>
      <c r="FG145" s="140"/>
      <c r="FH145" s="140"/>
      <c r="FI145" s="140"/>
      <c r="FJ145" s="140"/>
      <c r="FK145" s="140"/>
      <c r="FL145" s="140"/>
      <c r="FM145" s="140"/>
      <c r="FN145" s="140"/>
      <c r="FO145" s="140"/>
      <c r="FP145" s="140"/>
      <c r="FQ145" s="140"/>
      <c r="FR145" s="140"/>
      <c r="FS145" s="140"/>
      <c r="FT145" s="140"/>
      <c r="FU145" s="140"/>
      <c r="FV145" s="140"/>
      <c r="FW145" s="140"/>
      <c r="FX145" s="140"/>
      <c r="FY145" s="140"/>
      <c r="FZ145" s="140"/>
      <c r="GA145" s="140"/>
      <c r="GB145" s="140"/>
      <c r="GC145" s="140"/>
      <c r="GD145" s="140"/>
      <c r="GE145" s="140"/>
      <c r="GF145" s="140"/>
      <c r="GG145" s="140"/>
      <c r="GH145" s="140"/>
      <c r="GI145" s="140"/>
      <c r="GJ145" s="140"/>
      <c r="GK145" s="140"/>
      <c r="GL145" s="140"/>
      <c r="GM145" s="140"/>
      <c r="GN145" s="140"/>
      <c r="GO145" s="140"/>
      <c r="GP145" s="140"/>
      <c r="GQ145" s="140"/>
      <c r="GR145" s="140"/>
      <c r="GS145" s="140"/>
      <c r="GT145" s="140"/>
      <c r="GU145" s="140"/>
      <c r="GV145" s="140"/>
      <c r="GW145" s="140"/>
      <c r="GX145" s="140"/>
      <c r="GY145" s="140"/>
      <c r="GZ145" s="140"/>
      <c r="HA145" s="140"/>
      <c r="HB145" s="140"/>
      <c r="HC145" s="140"/>
      <c r="HD145" s="140"/>
      <c r="HE145" s="140"/>
      <c r="HF145" s="140"/>
      <c r="HG145" s="140"/>
      <c r="HH145" s="140"/>
      <c r="HI145" s="140"/>
      <c r="HJ145" s="140"/>
      <c r="HK145" s="140"/>
      <c r="HL145" s="140"/>
      <c r="HM145" s="140"/>
      <c r="HN145" s="140"/>
      <c r="HO145" s="140"/>
      <c r="HP145" s="140"/>
      <c r="HQ145" s="140"/>
      <c r="HR145" s="140"/>
      <c r="HS145" s="140"/>
      <c r="HT145" s="140"/>
      <c r="HU145" s="140"/>
      <c r="HV145" s="140"/>
      <c r="HW145" s="140"/>
      <c r="HX145" s="140"/>
      <c r="HY145" s="140"/>
      <c r="HZ145" s="140"/>
      <c r="IA145" s="140"/>
      <c r="IB145" s="140"/>
      <c r="IC145" s="140"/>
      <c r="ID145" s="140"/>
      <c r="IE145" s="140"/>
      <c r="IF145" s="140"/>
      <c r="IG145" s="140"/>
      <c r="IH145" s="140"/>
      <c r="II145" s="140"/>
      <c r="IJ145" s="140"/>
      <c r="IK145" s="140"/>
      <c r="IL145" s="140"/>
      <c r="IM145" s="140"/>
      <c r="IN145" s="140"/>
      <c r="IO145" s="140"/>
      <c r="IP145" s="140"/>
      <c r="IQ145" s="140"/>
      <c r="IR145" s="140"/>
      <c r="IS145" s="140"/>
      <c r="IT145" s="140"/>
      <c r="IU145" s="140"/>
      <c r="IV145" s="140"/>
    </row>
    <row r="146" spans="8:256" ht="12.75"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/>
      <c r="CD146" s="140"/>
      <c r="CE146" s="140"/>
      <c r="CF146" s="140"/>
      <c r="CG146" s="140"/>
      <c r="CH146" s="140"/>
      <c r="CI146" s="140"/>
      <c r="CJ146" s="140"/>
      <c r="CK146" s="140"/>
      <c r="CL146" s="140"/>
      <c r="CM146" s="140"/>
      <c r="CN146" s="140"/>
      <c r="CO146" s="140"/>
      <c r="CP146" s="140"/>
      <c r="CQ146" s="140"/>
      <c r="CR146" s="140"/>
      <c r="CS146" s="140"/>
      <c r="CT146" s="140"/>
      <c r="CU146" s="140"/>
      <c r="CV146" s="140"/>
      <c r="CW146" s="140"/>
      <c r="CX146" s="140"/>
      <c r="CY146" s="140"/>
      <c r="CZ146" s="140"/>
      <c r="DA146" s="140"/>
      <c r="DB146" s="140"/>
      <c r="DC146" s="140"/>
      <c r="DD146" s="140"/>
      <c r="DE146" s="140"/>
      <c r="DF146" s="140"/>
      <c r="DG146" s="140"/>
      <c r="DH146" s="140"/>
      <c r="DI146" s="140"/>
      <c r="DJ146" s="140"/>
      <c r="DK146" s="140"/>
      <c r="DL146" s="140"/>
      <c r="DM146" s="140"/>
      <c r="DN146" s="140"/>
      <c r="DO146" s="140"/>
      <c r="DP146" s="140"/>
      <c r="DQ146" s="140"/>
      <c r="DR146" s="140"/>
      <c r="DS146" s="140"/>
      <c r="DT146" s="140"/>
      <c r="DU146" s="140"/>
      <c r="DV146" s="140"/>
      <c r="DW146" s="140"/>
      <c r="DX146" s="140"/>
      <c r="DY146" s="140"/>
      <c r="DZ146" s="140"/>
      <c r="EA146" s="140"/>
      <c r="EB146" s="140"/>
      <c r="EC146" s="140"/>
      <c r="ED146" s="140"/>
      <c r="EE146" s="140"/>
      <c r="EF146" s="140"/>
      <c r="EG146" s="140"/>
      <c r="EH146" s="140"/>
      <c r="EI146" s="140"/>
      <c r="EJ146" s="140"/>
      <c r="EK146" s="140"/>
      <c r="EL146" s="140"/>
      <c r="EM146" s="140"/>
      <c r="EN146" s="140"/>
      <c r="EO146" s="140"/>
      <c r="EP146" s="140"/>
      <c r="EQ146" s="140"/>
      <c r="ER146" s="140"/>
      <c r="ES146" s="140"/>
      <c r="ET146" s="140"/>
      <c r="EU146" s="140"/>
      <c r="EV146" s="140"/>
      <c r="EW146" s="140"/>
      <c r="EX146" s="140"/>
      <c r="EY146" s="140"/>
      <c r="EZ146" s="140"/>
      <c r="FA146" s="140"/>
      <c r="FB146" s="140"/>
      <c r="FC146" s="140"/>
      <c r="FD146" s="140"/>
      <c r="FE146" s="140"/>
      <c r="FF146" s="140"/>
      <c r="FG146" s="140"/>
      <c r="FH146" s="140"/>
      <c r="FI146" s="140"/>
      <c r="FJ146" s="140"/>
      <c r="FK146" s="140"/>
      <c r="FL146" s="140"/>
      <c r="FM146" s="140"/>
      <c r="FN146" s="140"/>
      <c r="FO146" s="140"/>
      <c r="FP146" s="140"/>
      <c r="FQ146" s="140"/>
      <c r="FR146" s="140"/>
      <c r="FS146" s="140"/>
      <c r="FT146" s="140"/>
      <c r="FU146" s="140"/>
      <c r="FV146" s="140"/>
      <c r="FW146" s="140"/>
      <c r="FX146" s="140"/>
      <c r="FY146" s="140"/>
      <c r="FZ146" s="140"/>
      <c r="GA146" s="140"/>
      <c r="GB146" s="140"/>
      <c r="GC146" s="140"/>
      <c r="GD146" s="140"/>
      <c r="GE146" s="140"/>
      <c r="GF146" s="140"/>
      <c r="GG146" s="140"/>
      <c r="GH146" s="140"/>
      <c r="GI146" s="140"/>
      <c r="GJ146" s="140"/>
      <c r="GK146" s="140"/>
      <c r="GL146" s="140"/>
      <c r="GM146" s="140"/>
      <c r="GN146" s="140"/>
      <c r="GO146" s="140"/>
      <c r="GP146" s="140"/>
      <c r="GQ146" s="140"/>
      <c r="GR146" s="140"/>
      <c r="GS146" s="140"/>
      <c r="GT146" s="140"/>
      <c r="GU146" s="140"/>
      <c r="GV146" s="140"/>
      <c r="GW146" s="140"/>
      <c r="GX146" s="140"/>
      <c r="GY146" s="140"/>
      <c r="GZ146" s="140"/>
      <c r="HA146" s="140"/>
      <c r="HB146" s="140"/>
      <c r="HC146" s="140"/>
      <c r="HD146" s="140"/>
      <c r="HE146" s="140"/>
      <c r="HF146" s="140"/>
      <c r="HG146" s="140"/>
      <c r="HH146" s="140"/>
      <c r="HI146" s="140"/>
      <c r="HJ146" s="140"/>
      <c r="HK146" s="140"/>
      <c r="HL146" s="140"/>
      <c r="HM146" s="140"/>
      <c r="HN146" s="140"/>
      <c r="HO146" s="140"/>
      <c r="HP146" s="140"/>
      <c r="HQ146" s="140"/>
      <c r="HR146" s="140"/>
      <c r="HS146" s="140"/>
      <c r="HT146" s="140"/>
      <c r="HU146" s="140"/>
      <c r="HV146" s="140"/>
      <c r="HW146" s="140"/>
      <c r="HX146" s="140"/>
      <c r="HY146" s="140"/>
      <c r="HZ146" s="140"/>
      <c r="IA146" s="140"/>
      <c r="IB146" s="140"/>
      <c r="IC146" s="140"/>
      <c r="ID146" s="140"/>
      <c r="IE146" s="140"/>
      <c r="IF146" s="140"/>
      <c r="IG146" s="140"/>
      <c r="IH146" s="140"/>
      <c r="II146" s="140"/>
      <c r="IJ146" s="140"/>
      <c r="IK146" s="140"/>
      <c r="IL146" s="140"/>
      <c r="IM146" s="140"/>
      <c r="IN146" s="140"/>
      <c r="IO146" s="140"/>
      <c r="IP146" s="140"/>
      <c r="IQ146" s="140"/>
      <c r="IR146" s="140"/>
      <c r="IS146" s="140"/>
      <c r="IT146" s="140"/>
      <c r="IU146" s="140"/>
      <c r="IV146" s="140"/>
    </row>
    <row r="147" spans="2:256" ht="12.75">
      <c r="B147" s="140" t="s">
        <v>337</v>
      </c>
      <c r="C147" s="142" t="s">
        <v>308</v>
      </c>
      <c r="D147" s="141" t="s">
        <v>376</v>
      </c>
      <c r="E147" s="141" t="s">
        <v>174</v>
      </c>
      <c r="F147" s="144">
        <v>25</v>
      </c>
      <c r="G147" s="144" t="s">
        <v>377</v>
      </c>
      <c r="H147" s="140" t="s">
        <v>293</v>
      </c>
      <c r="I147" s="163"/>
      <c r="K147" s="142"/>
      <c r="N147" s="144"/>
      <c r="O147" s="144"/>
      <c r="P147" s="140"/>
      <c r="Q147" s="140"/>
      <c r="S147" s="142"/>
      <c r="V147" s="144"/>
      <c r="W147" s="144"/>
      <c r="X147" s="140"/>
      <c r="Y147" s="140"/>
      <c r="AA147" s="142"/>
      <c r="AB147" s="164"/>
      <c r="AC147" s="164"/>
      <c r="AD147" s="165"/>
      <c r="AE147" s="165"/>
      <c r="AF147" s="163"/>
      <c r="AG147" s="163"/>
      <c r="AH147" s="164"/>
      <c r="AI147" s="166"/>
      <c r="AJ147" s="164"/>
      <c r="AK147" s="164"/>
      <c r="AL147" s="165"/>
      <c r="AM147" s="165"/>
      <c r="AN147" s="163"/>
      <c r="AO147" s="163"/>
      <c r="AP147" s="164"/>
      <c r="AQ147" s="166"/>
      <c r="AR147" s="164"/>
      <c r="AS147" s="164"/>
      <c r="AT147" s="165"/>
      <c r="AU147" s="165"/>
      <c r="AV147" s="163"/>
      <c r="AW147" s="163"/>
      <c r="AX147" s="164"/>
      <c r="AY147" s="166"/>
      <c r="AZ147" s="164"/>
      <c r="BA147" s="164"/>
      <c r="BB147" s="165"/>
      <c r="BC147" s="165"/>
      <c r="BD147" s="163"/>
      <c r="BE147" s="163"/>
      <c r="BF147" s="164"/>
      <c r="BG147" s="166"/>
      <c r="BH147" s="164"/>
      <c r="BI147" s="164"/>
      <c r="BJ147" s="165"/>
      <c r="BK147" s="165"/>
      <c r="BL147" s="163"/>
      <c r="BM147" s="163"/>
      <c r="BN147" s="164"/>
      <c r="BO147" s="166"/>
      <c r="BP147" s="164"/>
      <c r="BQ147" s="164"/>
      <c r="BR147" s="165"/>
      <c r="BS147" s="165"/>
      <c r="BT147" s="163"/>
      <c r="BU147" s="163"/>
      <c r="BV147" s="164"/>
      <c r="BW147" s="166"/>
      <c r="BX147" s="164"/>
      <c r="BY147" s="164"/>
      <c r="BZ147" s="165"/>
      <c r="CA147" s="165"/>
      <c r="CB147" s="163"/>
      <c r="CC147" s="163"/>
      <c r="CD147" s="164"/>
      <c r="CE147" s="166"/>
      <c r="CF147" s="164"/>
      <c r="CG147" s="164"/>
      <c r="CH147" s="165"/>
      <c r="CI147" s="165"/>
      <c r="CJ147" s="163"/>
      <c r="CK147" s="163"/>
      <c r="CL147" s="164"/>
      <c r="CM147" s="166"/>
      <c r="CN147" s="164"/>
      <c r="CO147" s="164"/>
      <c r="CP147" s="165"/>
      <c r="CQ147" s="165"/>
      <c r="CR147" s="163"/>
      <c r="CS147" s="163"/>
      <c r="CT147" s="164"/>
      <c r="CU147" s="166"/>
      <c r="CV147" s="164"/>
      <c r="CW147" s="164"/>
      <c r="CX147" s="165"/>
      <c r="CY147" s="165"/>
      <c r="CZ147" s="163"/>
      <c r="DA147" s="163"/>
      <c r="DB147" s="164"/>
      <c r="DC147" s="166"/>
      <c r="DD147" s="164"/>
      <c r="DE147" s="164"/>
      <c r="DF147" s="165"/>
      <c r="DG147" s="165"/>
      <c r="DH147" s="163"/>
      <c r="DI147" s="163"/>
      <c r="DJ147" s="164"/>
      <c r="DK147" s="166"/>
      <c r="DL147" s="164"/>
      <c r="DM147" s="164"/>
      <c r="DN147" s="165"/>
      <c r="DO147" s="165"/>
      <c r="DP147" s="163"/>
      <c r="DQ147" s="163"/>
      <c r="DR147" s="164"/>
      <c r="DS147" s="166"/>
      <c r="DT147" s="164"/>
      <c r="DU147" s="164"/>
      <c r="DV147" s="165"/>
      <c r="DW147" s="165"/>
      <c r="DX147" s="163"/>
      <c r="DY147" s="163"/>
      <c r="DZ147" s="164"/>
      <c r="EA147" s="166"/>
      <c r="EB147" s="164"/>
      <c r="EC147" s="164"/>
      <c r="ED147" s="165"/>
      <c r="EE147" s="165"/>
      <c r="EF147" s="163"/>
      <c r="EG147" s="163"/>
      <c r="EH147" s="164"/>
      <c r="EI147" s="166"/>
      <c r="EJ147" s="164"/>
      <c r="EK147" s="164"/>
      <c r="EL147" s="165"/>
      <c r="EM147" s="165"/>
      <c r="EN147" s="163"/>
      <c r="EO147" s="163"/>
      <c r="EP147" s="164"/>
      <c r="EQ147" s="166"/>
      <c r="ER147" s="164"/>
      <c r="ES147" s="164"/>
      <c r="ET147" s="165"/>
      <c r="EU147" s="165"/>
      <c r="EV147" s="163"/>
      <c r="EW147" s="163"/>
      <c r="EX147" s="164"/>
      <c r="EY147" s="166"/>
      <c r="EZ147" s="164"/>
      <c r="FA147" s="164"/>
      <c r="FB147" s="165"/>
      <c r="FC147" s="165"/>
      <c r="FD147" s="163"/>
      <c r="FE147" s="163"/>
      <c r="FF147" s="164"/>
      <c r="FG147" s="166"/>
      <c r="FH147" s="164"/>
      <c r="FI147" s="164"/>
      <c r="FJ147" s="165"/>
      <c r="FK147" s="165"/>
      <c r="FL147" s="163"/>
      <c r="FM147" s="163"/>
      <c r="FN147" s="164"/>
      <c r="FO147" s="166"/>
      <c r="FP147" s="164"/>
      <c r="FQ147" s="164"/>
      <c r="FR147" s="165"/>
      <c r="FS147" s="165"/>
      <c r="FT147" s="163"/>
      <c r="FU147" s="163"/>
      <c r="FV147" s="164"/>
      <c r="FW147" s="166"/>
      <c r="FX147" s="164"/>
      <c r="FY147" s="164"/>
      <c r="FZ147" s="165"/>
      <c r="GA147" s="165"/>
      <c r="GB147" s="163"/>
      <c r="GC147" s="163"/>
      <c r="GD147" s="164"/>
      <c r="GE147" s="166"/>
      <c r="GF147" s="164"/>
      <c r="GG147" s="164"/>
      <c r="GH147" s="165"/>
      <c r="GI147" s="165"/>
      <c r="GJ147" s="163"/>
      <c r="GK147" s="163"/>
      <c r="GL147" s="164"/>
      <c r="GM147" s="166"/>
      <c r="GN147" s="164"/>
      <c r="GO147" s="164"/>
      <c r="GP147" s="165"/>
      <c r="GQ147" s="165"/>
      <c r="GR147" s="163"/>
      <c r="GS147" s="163"/>
      <c r="GT147" s="164"/>
      <c r="GU147" s="166"/>
      <c r="GV147" s="164"/>
      <c r="GW147" s="164"/>
      <c r="GX147" s="165"/>
      <c r="GY147" s="165"/>
      <c r="GZ147" s="163"/>
      <c r="HA147" s="163"/>
      <c r="HB147" s="164"/>
      <c r="HC147" s="166"/>
      <c r="HD147" s="164"/>
      <c r="HE147" s="164"/>
      <c r="HF147" s="165"/>
      <c r="HG147" s="165"/>
      <c r="HH147" s="163"/>
      <c r="HI147" s="163"/>
      <c r="HJ147" s="164"/>
      <c r="HK147" s="166"/>
      <c r="HL147" s="164"/>
      <c r="HM147" s="164"/>
      <c r="HN147" s="165"/>
      <c r="HO147" s="165"/>
      <c r="HP147" s="163"/>
      <c r="HQ147" s="163"/>
      <c r="HR147" s="164"/>
      <c r="HS147" s="166"/>
      <c r="HT147" s="164"/>
      <c r="HU147" s="164"/>
      <c r="HV147" s="165"/>
      <c r="HW147" s="165"/>
      <c r="HX147" s="163"/>
      <c r="HY147" s="163"/>
      <c r="HZ147" s="164"/>
      <c r="IA147" s="166"/>
      <c r="IB147" s="164"/>
      <c r="IC147" s="164"/>
      <c r="ID147" s="165"/>
      <c r="IE147" s="165"/>
      <c r="IF147" s="163"/>
      <c r="IG147" s="163"/>
      <c r="IH147" s="164"/>
      <c r="II147" s="166"/>
      <c r="IJ147" s="164"/>
      <c r="IK147" s="164"/>
      <c r="IL147" s="165"/>
      <c r="IM147" s="165"/>
      <c r="IN147" s="163"/>
      <c r="IO147" s="163"/>
      <c r="IP147" s="164"/>
      <c r="IQ147" s="166"/>
      <c r="IR147" s="164"/>
      <c r="IS147" s="164"/>
      <c r="IT147" s="165"/>
      <c r="IU147" s="165"/>
      <c r="IV147" s="163"/>
    </row>
    <row r="148" spans="3:8" ht="12.75">
      <c r="C148" s="142">
        <v>802.11</v>
      </c>
      <c r="D148" s="141" t="s">
        <v>359</v>
      </c>
      <c r="E148" s="141" t="s">
        <v>180</v>
      </c>
      <c r="F148" s="144">
        <v>13</v>
      </c>
      <c r="G148" s="144" t="s">
        <v>360</v>
      </c>
      <c r="H148" s="140" t="s">
        <v>295</v>
      </c>
    </row>
    <row r="149" spans="3:8" ht="12.75">
      <c r="C149" s="142">
        <v>802.11</v>
      </c>
      <c r="D149" s="141" t="s">
        <v>348</v>
      </c>
      <c r="E149" s="141" t="s">
        <v>179</v>
      </c>
      <c r="F149" s="144">
        <v>16</v>
      </c>
      <c r="G149" s="144" t="s">
        <v>358</v>
      </c>
      <c r="H149" s="140" t="s">
        <v>289</v>
      </c>
    </row>
    <row r="150" spans="3:8" ht="12.75">
      <c r="C150" s="142">
        <v>802.15</v>
      </c>
      <c r="D150" s="141" t="s">
        <v>275</v>
      </c>
      <c r="E150" s="141" t="s">
        <v>174</v>
      </c>
      <c r="F150" s="144" t="s">
        <v>530</v>
      </c>
      <c r="G150" s="144" t="s">
        <v>361</v>
      </c>
      <c r="H150" s="140" t="s">
        <v>276</v>
      </c>
    </row>
    <row r="151" spans="2:8" ht="12.75">
      <c r="B151" s="13"/>
      <c r="C151" s="142">
        <v>802.15</v>
      </c>
      <c r="D151" s="141" t="s">
        <v>277</v>
      </c>
      <c r="E151" s="264" t="s">
        <v>173</v>
      </c>
      <c r="F151" s="265">
        <v>7</v>
      </c>
      <c r="G151" s="265">
        <v>20</v>
      </c>
      <c r="H151" s="266" t="s">
        <v>42</v>
      </c>
    </row>
    <row r="152" spans="3:8" ht="12.75">
      <c r="C152" s="223" t="s">
        <v>283</v>
      </c>
      <c r="D152" s="224" t="s">
        <v>284</v>
      </c>
      <c r="E152" s="224" t="s">
        <v>180</v>
      </c>
      <c r="F152" s="225">
        <v>10</v>
      </c>
      <c r="G152" s="225" t="s">
        <v>521</v>
      </c>
      <c r="H152" s="226" t="s">
        <v>522</v>
      </c>
    </row>
    <row r="153" spans="2:8" ht="12.75">
      <c r="B153" s="141" t="s">
        <v>236</v>
      </c>
      <c r="C153" s="142" t="s">
        <v>379</v>
      </c>
      <c r="D153" s="141" t="s">
        <v>380</v>
      </c>
      <c r="E153" s="264" t="s">
        <v>173</v>
      </c>
      <c r="F153" s="265">
        <v>17</v>
      </c>
      <c r="G153" s="265">
        <v>20</v>
      </c>
      <c r="H153" s="266" t="s">
        <v>43</v>
      </c>
    </row>
    <row r="154" ht="12.75">
      <c r="H154" s="140"/>
    </row>
    <row r="155" spans="2:8" ht="12.75">
      <c r="B155" s="141" t="s">
        <v>274</v>
      </c>
      <c r="C155" s="142" t="s">
        <v>308</v>
      </c>
      <c r="D155" s="141" t="s">
        <v>288</v>
      </c>
      <c r="E155" s="141" t="s">
        <v>174</v>
      </c>
      <c r="F155" s="144">
        <v>20</v>
      </c>
      <c r="G155" s="144" t="s">
        <v>352</v>
      </c>
      <c r="H155" s="140" t="s">
        <v>291</v>
      </c>
    </row>
    <row r="156" ht="12.75">
      <c r="H156" s="140"/>
    </row>
    <row r="157" spans="2:8" ht="12.75">
      <c r="B157" s="141" t="s">
        <v>381</v>
      </c>
      <c r="C157" s="142">
        <v>802</v>
      </c>
      <c r="D157" s="141" t="s">
        <v>382</v>
      </c>
      <c r="E157" s="141" t="s">
        <v>383</v>
      </c>
      <c r="G157" s="144">
        <v>800</v>
      </c>
      <c r="H157" s="222" t="s">
        <v>509</v>
      </c>
    </row>
    <row r="158" ht="12.75">
      <c r="H158" s="140"/>
    </row>
    <row r="159" ht="12.75">
      <c r="H159" s="141"/>
    </row>
    <row r="160" spans="7:8" ht="12.75">
      <c r="G160" s="146" t="s">
        <v>227</v>
      </c>
      <c r="H160" s="13" t="s">
        <v>228</v>
      </c>
    </row>
    <row r="161" spans="1:8" ht="12.75">
      <c r="A161" s="147" t="s">
        <v>229</v>
      </c>
      <c r="B161" s="149" t="s">
        <v>230</v>
      </c>
      <c r="C161" s="148" t="s">
        <v>481</v>
      </c>
      <c r="D161" s="149" t="s">
        <v>231</v>
      </c>
      <c r="E161" s="147" t="s">
        <v>232</v>
      </c>
      <c r="F161" s="150" t="s">
        <v>233</v>
      </c>
      <c r="G161" s="150" t="s">
        <v>234</v>
      </c>
      <c r="H161" s="149" t="s">
        <v>235</v>
      </c>
    </row>
    <row r="162" spans="3:8" ht="12.75">
      <c r="C162" s="148"/>
      <c r="D162" s="149"/>
      <c r="E162" s="147"/>
      <c r="F162" s="150"/>
      <c r="G162" s="150"/>
      <c r="H162" s="149"/>
    </row>
    <row r="163" spans="1:8" ht="12.75">
      <c r="A163" s="145" t="s">
        <v>384</v>
      </c>
      <c r="B163" s="141" t="s">
        <v>249</v>
      </c>
      <c r="C163" s="142">
        <v>802.11</v>
      </c>
      <c r="D163" s="141" t="s">
        <v>244</v>
      </c>
      <c r="E163" s="264" t="s">
        <v>173</v>
      </c>
      <c r="F163" s="265">
        <v>17</v>
      </c>
      <c r="G163" s="265">
        <v>20</v>
      </c>
      <c r="H163" s="266" t="s">
        <v>43</v>
      </c>
    </row>
    <row r="164" spans="1:8" ht="12.75">
      <c r="A164" s="155">
        <v>37826</v>
      </c>
      <c r="C164" s="142">
        <v>802.15</v>
      </c>
      <c r="D164" s="141" t="s">
        <v>250</v>
      </c>
      <c r="E164" s="264" t="s">
        <v>173</v>
      </c>
      <c r="F164" s="265">
        <v>7</v>
      </c>
      <c r="G164" s="265">
        <v>20</v>
      </c>
      <c r="H164" s="266" t="s">
        <v>42</v>
      </c>
    </row>
    <row r="165" spans="1:8" ht="12.75">
      <c r="A165" s="140">
        <v>2003</v>
      </c>
      <c r="B165" s="141" t="s">
        <v>258</v>
      </c>
      <c r="C165" s="142">
        <v>802.3</v>
      </c>
      <c r="D165" s="141" t="s">
        <v>385</v>
      </c>
      <c r="E165" s="141" t="s">
        <v>174</v>
      </c>
      <c r="F165" s="144" t="s">
        <v>529</v>
      </c>
      <c r="G165" s="144" t="s">
        <v>386</v>
      </c>
      <c r="H165" s="140" t="s">
        <v>387</v>
      </c>
    </row>
    <row r="166" spans="3:8" ht="12.75">
      <c r="C166" s="142">
        <v>802.3</v>
      </c>
      <c r="D166" s="141" t="s">
        <v>320</v>
      </c>
      <c r="E166" s="141" t="s">
        <v>314</v>
      </c>
      <c r="F166" s="144" t="s">
        <v>527</v>
      </c>
      <c r="G166" s="144" t="s">
        <v>388</v>
      </c>
      <c r="H166" s="140" t="s">
        <v>270</v>
      </c>
    </row>
    <row r="167" spans="3:8" ht="12.75">
      <c r="C167" s="142">
        <v>802.3</v>
      </c>
      <c r="D167" s="141" t="s">
        <v>321</v>
      </c>
      <c r="E167" s="141" t="s">
        <v>180</v>
      </c>
      <c r="F167" s="144">
        <v>15</v>
      </c>
      <c r="G167" s="144" t="s">
        <v>367</v>
      </c>
      <c r="H167" s="140" t="s">
        <v>52</v>
      </c>
    </row>
    <row r="168" spans="3:8" ht="12.75">
      <c r="C168" s="142" t="s">
        <v>308</v>
      </c>
      <c r="D168" s="141" t="s">
        <v>389</v>
      </c>
      <c r="E168" s="141" t="s">
        <v>179</v>
      </c>
      <c r="F168" s="144">
        <v>13</v>
      </c>
      <c r="G168" s="144">
        <v>80</v>
      </c>
      <c r="H168" s="140" t="s">
        <v>295</v>
      </c>
    </row>
    <row r="169" spans="3:8" ht="12.75">
      <c r="C169" s="142" t="s">
        <v>308</v>
      </c>
      <c r="D169" s="141" t="s">
        <v>292</v>
      </c>
      <c r="E169" s="141" t="s">
        <v>174</v>
      </c>
      <c r="F169" s="144">
        <v>25</v>
      </c>
      <c r="G169" s="144" t="s">
        <v>330</v>
      </c>
      <c r="H169" s="140" t="s">
        <v>293</v>
      </c>
    </row>
    <row r="170" spans="3:8" ht="12.75">
      <c r="C170" s="223" t="s">
        <v>283</v>
      </c>
      <c r="D170" s="224" t="s">
        <v>284</v>
      </c>
      <c r="E170" s="224" t="s">
        <v>180</v>
      </c>
      <c r="F170" s="225">
        <v>10</v>
      </c>
      <c r="G170" s="225" t="s">
        <v>521</v>
      </c>
      <c r="H170" s="226" t="s">
        <v>522</v>
      </c>
    </row>
    <row r="171" spans="2:8" ht="12.75">
      <c r="B171" s="140" t="s">
        <v>319</v>
      </c>
      <c r="C171" s="142">
        <v>802.15</v>
      </c>
      <c r="D171" s="141" t="s">
        <v>275</v>
      </c>
      <c r="E171" s="141" t="s">
        <v>174</v>
      </c>
      <c r="F171" s="144" t="s">
        <v>530</v>
      </c>
      <c r="G171" s="144" t="s">
        <v>361</v>
      </c>
      <c r="H171" s="140" t="s">
        <v>276</v>
      </c>
    </row>
    <row r="172" spans="2:8" ht="12.75">
      <c r="B172" s="140"/>
      <c r="C172" s="142">
        <v>802.15</v>
      </c>
      <c r="D172" s="141" t="s">
        <v>390</v>
      </c>
      <c r="E172" s="264" t="s">
        <v>173</v>
      </c>
      <c r="F172" s="265">
        <v>7</v>
      </c>
      <c r="G172" s="265">
        <v>20</v>
      </c>
      <c r="H172" s="266" t="s">
        <v>42</v>
      </c>
    </row>
    <row r="173" spans="2:8" ht="12.75">
      <c r="B173" s="141" t="s">
        <v>324</v>
      </c>
      <c r="C173" s="142" t="s">
        <v>246</v>
      </c>
      <c r="D173" s="141" t="s">
        <v>273</v>
      </c>
      <c r="E173" s="141" t="s">
        <v>499</v>
      </c>
      <c r="F173" s="144">
        <v>27</v>
      </c>
      <c r="G173" s="144">
        <v>14</v>
      </c>
      <c r="H173" s="140" t="s">
        <v>282</v>
      </c>
    </row>
    <row r="174" spans="3:8" ht="12.75">
      <c r="C174" s="142">
        <v>802.1</v>
      </c>
      <c r="D174" s="141" t="s">
        <v>256</v>
      </c>
      <c r="E174" s="141" t="s">
        <v>181</v>
      </c>
      <c r="F174" s="144">
        <v>26</v>
      </c>
      <c r="G174" s="144" t="s">
        <v>391</v>
      </c>
      <c r="H174" s="140" t="s">
        <v>257</v>
      </c>
    </row>
    <row r="175" ht="12.75">
      <c r="H175" s="140"/>
    </row>
    <row r="176" spans="2:8" ht="12.75">
      <c r="B176" s="141" t="s">
        <v>392</v>
      </c>
      <c r="C176" s="142" t="s">
        <v>278</v>
      </c>
      <c r="D176" s="141" t="s">
        <v>279</v>
      </c>
      <c r="E176" s="141" t="s">
        <v>185</v>
      </c>
      <c r="F176" s="144">
        <v>4</v>
      </c>
      <c r="G176" s="144" t="s">
        <v>368</v>
      </c>
      <c r="H176" s="140" t="s">
        <v>242</v>
      </c>
    </row>
    <row r="177" spans="3:8" ht="12.75">
      <c r="C177" s="142" t="s">
        <v>278</v>
      </c>
      <c r="D177" s="141" t="s">
        <v>280</v>
      </c>
      <c r="E177" s="141" t="s">
        <v>180</v>
      </c>
      <c r="F177" s="144">
        <v>5</v>
      </c>
      <c r="G177" s="144" t="s">
        <v>369</v>
      </c>
      <c r="H177" s="140" t="s">
        <v>53</v>
      </c>
    </row>
    <row r="178" spans="3:8" ht="12.75">
      <c r="C178" s="142" t="s">
        <v>278</v>
      </c>
      <c r="D178" s="141" t="s">
        <v>281</v>
      </c>
      <c r="E178" s="264" t="s">
        <v>173</v>
      </c>
      <c r="F178" s="265">
        <v>11</v>
      </c>
      <c r="G178" s="265">
        <v>20</v>
      </c>
      <c r="H178" s="266" t="s">
        <v>323</v>
      </c>
    </row>
    <row r="179" spans="2:8" ht="12.75">
      <c r="B179" s="141" t="s">
        <v>236</v>
      </c>
      <c r="C179" s="142" t="s">
        <v>285</v>
      </c>
      <c r="D179" s="141" t="s">
        <v>286</v>
      </c>
      <c r="E179" s="141" t="s">
        <v>174</v>
      </c>
      <c r="F179" s="144">
        <v>21</v>
      </c>
      <c r="G179" s="144" t="s">
        <v>371</v>
      </c>
      <c r="H179" s="140" t="s">
        <v>327</v>
      </c>
    </row>
    <row r="180" spans="3:8" ht="12.75">
      <c r="C180" s="140"/>
      <c r="D180" s="140"/>
      <c r="H180" s="141"/>
    </row>
    <row r="181" spans="2:8" ht="12.75">
      <c r="B181" s="141" t="s">
        <v>328</v>
      </c>
      <c r="C181" s="142">
        <v>802.11</v>
      </c>
      <c r="D181" s="141" t="s">
        <v>290</v>
      </c>
      <c r="E181" s="141" t="s">
        <v>174</v>
      </c>
      <c r="F181" s="144">
        <v>20</v>
      </c>
      <c r="G181" s="144" t="s">
        <v>393</v>
      </c>
      <c r="H181" s="140" t="s">
        <v>291</v>
      </c>
    </row>
    <row r="182" spans="3:8" ht="12.75">
      <c r="C182" s="142">
        <v>802.11</v>
      </c>
      <c r="D182" s="141" t="s">
        <v>334</v>
      </c>
      <c r="E182" s="141" t="s">
        <v>179</v>
      </c>
      <c r="F182" s="144">
        <v>21</v>
      </c>
      <c r="G182" s="144" t="s">
        <v>394</v>
      </c>
      <c r="H182" s="140" t="s">
        <v>327</v>
      </c>
    </row>
    <row r="183" spans="3:8" ht="12.75">
      <c r="C183" s="141"/>
      <c r="F183" s="141"/>
      <c r="G183" s="141"/>
      <c r="H183" s="140"/>
    </row>
    <row r="184" spans="1:8" ht="12.75">
      <c r="A184" s="141"/>
      <c r="B184" s="160" t="s">
        <v>395</v>
      </c>
      <c r="C184" s="161">
        <v>802.17</v>
      </c>
      <c r="D184" s="160" t="s">
        <v>396</v>
      </c>
      <c r="E184" s="160" t="s">
        <v>492</v>
      </c>
      <c r="F184" s="162" t="s">
        <v>528</v>
      </c>
      <c r="G184" s="162" t="s">
        <v>503</v>
      </c>
      <c r="H184" s="167" t="s">
        <v>504</v>
      </c>
    </row>
    <row r="185" spans="1:8" ht="12.75">
      <c r="A185" s="141"/>
      <c r="H185" s="140"/>
    </row>
    <row r="186" spans="1:8" ht="12.75">
      <c r="A186" s="141"/>
      <c r="C186" s="231">
        <v>802</v>
      </c>
      <c r="D186" s="232" t="s">
        <v>507</v>
      </c>
      <c r="E186" s="232" t="s">
        <v>180</v>
      </c>
      <c r="F186" s="233">
        <v>14</v>
      </c>
      <c r="G186" s="233" t="s">
        <v>510</v>
      </c>
      <c r="H186" s="232" t="s">
        <v>340</v>
      </c>
    </row>
    <row r="187" spans="1:8" ht="12.75">
      <c r="A187" s="141"/>
      <c r="H187" s="140"/>
    </row>
    <row r="188" spans="1:8" ht="12.75">
      <c r="A188" s="141"/>
      <c r="B188" s="141" t="s">
        <v>397</v>
      </c>
      <c r="C188" s="142" t="s">
        <v>332</v>
      </c>
      <c r="D188" s="141" t="s">
        <v>277</v>
      </c>
      <c r="E188" s="264" t="s">
        <v>173</v>
      </c>
      <c r="F188" s="265">
        <v>17</v>
      </c>
      <c r="G188" s="265">
        <v>20</v>
      </c>
      <c r="H188" s="266" t="s">
        <v>43</v>
      </c>
    </row>
    <row r="189" ht="12.75">
      <c r="H189" s="141"/>
    </row>
    <row r="190" spans="2:8" ht="12.75">
      <c r="B190" s="141" t="s">
        <v>268</v>
      </c>
      <c r="C190" s="142">
        <v>802.3</v>
      </c>
      <c r="D190" s="141" t="s">
        <v>398</v>
      </c>
      <c r="E190" s="141" t="s">
        <v>300</v>
      </c>
      <c r="F190" s="144" t="s">
        <v>527</v>
      </c>
      <c r="G190" s="144" t="s">
        <v>388</v>
      </c>
      <c r="H190" s="140" t="s">
        <v>270</v>
      </c>
    </row>
    <row r="191" spans="2:8" ht="12.75">
      <c r="B191" s="141" t="s">
        <v>236</v>
      </c>
      <c r="C191" s="223" t="s">
        <v>283</v>
      </c>
      <c r="D191" s="224" t="s">
        <v>284</v>
      </c>
      <c r="E191" s="224" t="s">
        <v>180</v>
      </c>
      <c r="F191" s="225">
        <v>10</v>
      </c>
      <c r="G191" s="225" t="s">
        <v>521</v>
      </c>
      <c r="H191" s="226" t="s">
        <v>522</v>
      </c>
    </row>
    <row r="192" ht="12.75">
      <c r="H192" s="140"/>
    </row>
    <row r="193" spans="2:8" ht="12.75">
      <c r="B193" s="141" t="s">
        <v>399</v>
      </c>
      <c r="C193" s="142">
        <v>802.11</v>
      </c>
      <c r="D193" s="141" t="s">
        <v>288</v>
      </c>
      <c r="E193" s="141" t="s">
        <v>174</v>
      </c>
      <c r="F193" s="144">
        <v>25</v>
      </c>
      <c r="G193" s="144" t="s">
        <v>352</v>
      </c>
      <c r="H193" s="140" t="s">
        <v>293</v>
      </c>
    </row>
    <row r="194" spans="3:8" ht="12.75">
      <c r="C194" s="142">
        <v>802.11</v>
      </c>
      <c r="D194" s="141" t="s">
        <v>317</v>
      </c>
      <c r="E194" s="141" t="s">
        <v>180</v>
      </c>
      <c r="F194" s="144">
        <v>13</v>
      </c>
      <c r="G194" s="144" t="s">
        <v>400</v>
      </c>
      <c r="H194" s="140" t="s">
        <v>295</v>
      </c>
    </row>
    <row r="195" spans="2:8" ht="12.75">
      <c r="B195" s="141" t="s">
        <v>236</v>
      </c>
      <c r="H195" s="141"/>
    </row>
    <row r="196" spans="1:8" s="235" customFormat="1" ht="12.75">
      <c r="A196" s="234"/>
      <c r="B196" s="235" t="s">
        <v>401</v>
      </c>
      <c r="C196" s="236" t="s">
        <v>349</v>
      </c>
      <c r="D196" s="235" t="s">
        <v>402</v>
      </c>
      <c r="E196" s="235" t="s">
        <v>403</v>
      </c>
      <c r="F196" s="237">
        <v>14</v>
      </c>
      <c r="G196" s="237">
        <v>25</v>
      </c>
      <c r="H196" s="235" t="s">
        <v>340</v>
      </c>
    </row>
    <row r="197" ht="12.75">
      <c r="H197" s="141"/>
    </row>
    <row r="198" spans="2:8" ht="12.75">
      <c r="B198" s="141" t="s">
        <v>243</v>
      </c>
      <c r="C198" s="142">
        <v>802.15</v>
      </c>
      <c r="D198" s="141" t="s">
        <v>302</v>
      </c>
      <c r="E198" s="264" t="s">
        <v>173</v>
      </c>
      <c r="F198" s="265">
        <v>17</v>
      </c>
      <c r="G198" s="265">
        <v>20</v>
      </c>
      <c r="H198" s="266" t="s">
        <v>43</v>
      </c>
    </row>
    <row r="199" spans="3:8" ht="12.75">
      <c r="C199" s="142">
        <v>802.15</v>
      </c>
      <c r="D199" s="141" t="s">
        <v>303</v>
      </c>
      <c r="E199" s="141" t="s">
        <v>180</v>
      </c>
      <c r="F199" s="144">
        <v>15</v>
      </c>
      <c r="G199" s="144" t="s">
        <v>404</v>
      </c>
      <c r="H199" s="140" t="s">
        <v>52</v>
      </c>
    </row>
    <row r="200" spans="2:8" ht="12.75">
      <c r="B200" s="141" t="s">
        <v>236</v>
      </c>
      <c r="H200" s="140"/>
    </row>
    <row r="201" ht="12.75">
      <c r="H201" s="141"/>
    </row>
    <row r="202" spans="1:8" ht="12.75">
      <c r="A202" s="145" t="s">
        <v>405</v>
      </c>
      <c r="B202" s="141" t="s">
        <v>406</v>
      </c>
      <c r="C202" s="142">
        <v>802.16</v>
      </c>
      <c r="D202" s="141" t="s">
        <v>407</v>
      </c>
      <c r="E202" s="141" t="s">
        <v>185</v>
      </c>
      <c r="F202" s="144">
        <v>4</v>
      </c>
      <c r="G202" s="144" t="s">
        <v>368</v>
      </c>
      <c r="H202" s="140" t="s">
        <v>242</v>
      </c>
    </row>
    <row r="203" spans="1:8" ht="12.75">
      <c r="A203" s="155">
        <v>37827</v>
      </c>
      <c r="B203" s="141" t="s">
        <v>258</v>
      </c>
      <c r="C203" s="142">
        <v>802.11</v>
      </c>
      <c r="D203" s="141" t="s">
        <v>408</v>
      </c>
      <c r="E203" s="141" t="s">
        <v>175</v>
      </c>
      <c r="F203" s="144" t="s">
        <v>526</v>
      </c>
      <c r="G203" s="144">
        <v>400</v>
      </c>
      <c r="H203" s="140" t="s">
        <v>373</v>
      </c>
    </row>
    <row r="204" spans="1:8" ht="12.75">
      <c r="A204" s="140">
        <v>2003</v>
      </c>
      <c r="C204" s="142">
        <v>802.15</v>
      </c>
      <c r="D204" s="141" t="s">
        <v>409</v>
      </c>
      <c r="E204" s="141" t="s">
        <v>174</v>
      </c>
      <c r="F204" s="144" t="s">
        <v>530</v>
      </c>
      <c r="G204" s="144" t="s">
        <v>361</v>
      </c>
      <c r="H204" s="140" t="s">
        <v>276</v>
      </c>
    </row>
    <row r="205" spans="1:8" ht="12.75">
      <c r="A205" s="141"/>
      <c r="H205" s="140"/>
    </row>
    <row r="206" spans="2:8" ht="12.75">
      <c r="B206" s="141" t="s">
        <v>268</v>
      </c>
      <c r="C206" s="142" t="s">
        <v>246</v>
      </c>
      <c r="D206" s="141" t="s">
        <v>252</v>
      </c>
      <c r="E206" s="220" t="s">
        <v>253</v>
      </c>
      <c r="F206" s="144">
        <v>24</v>
      </c>
      <c r="G206" s="144">
        <v>88</v>
      </c>
      <c r="H206" s="140" t="s">
        <v>276</v>
      </c>
    </row>
    <row r="207" ht="12.75">
      <c r="H207" s="141"/>
    </row>
    <row r="208" spans="1:8" ht="12.75">
      <c r="A208" s="145" t="s">
        <v>194</v>
      </c>
      <c r="D208" s="149" t="s">
        <v>195</v>
      </c>
      <c r="F208" s="168" t="s">
        <v>196</v>
      </c>
      <c r="H208" s="141"/>
    </row>
    <row r="209" spans="4:8" ht="12.75">
      <c r="D209" s="13"/>
      <c r="H209" s="141"/>
    </row>
    <row r="210" spans="1:8" ht="12.75">
      <c r="A210" s="145"/>
      <c r="D210" s="141" t="s">
        <v>197</v>
      </c>
      <c r="F210" s="144" t="s">
        <v>198</v>
      </c>
      <c r="H210" s="141"/>
    </row>
    <row r="211" spans="1:8" ht="12.75">
      <c r="A211" s="145"/>
      <c r="D211" s="141" t="s">
        <v>199</v>
      </c>
      <c r="F211" s="144" t="s">
        <v>200</v>
      </c>
      <c r="H211" s="141"/>
    </row>
    <row r="212" spans="1:8" ht="12.75">
      <c r="A212" s="145"/>
      <c r="D212" s="141" t="s">
        <v>201</v>
      </c>
      <c r="F212" s="144" t="s">
        <v>202</v>
      </c>
      <c r="H212" s="141"/>
    </row>
    <row r="213" spans="1:8" ht="12.75">
      <c r="A213" s="145"/>
      <c r="D213" s="141" t="s">
        <v>203</v>
      </c>
      <c r="F213" s="144" t="s">
        <v>204</v>
      </c>
      <c r="H213" s="141"/>
    </row>
    <row r="214" spans="1:8" ht="12.75">
      <c r="A214" s="145"/>
      <c r="D214" s="141" t="s">
        <v>205</v>
      </c>
      <c r="F214" s="144" t="s">
        <v>206</v>
      </c>
      <c r="H214" s="141"/>
    </row>
    <row r="215" spans="4:8" ht="12.75">
      <c r="D215" s="141" t="s">
        <v>207</v>
      </c>
      <c r="F215" s="144" t="s">
        <v>208</v>
      </c>
      <c r="H215" s="141"/>
    </row>
    <row r="216" spans="4:8" ht="12.75">
      <c r="D216" s="141" t="s">
        <v>209</v>
      </c>
      <c r="F216" s="144" t="s">
        <v>210</v>
      </c>
      <c r="H216" s="141"/>
    </row>
    <row r="217" spans="4:8" ht="12.75">
      <c r="D217" s="141" t="s">
        <v>211</v>
      </c>
      <c r="H217" s="141"/>
    </row>
    <row r="218" spans="4:8" ht="12.75">
      <c r="D218" s="141" t="s">
        <v>212</v>
      </c>
      <c r="E218" s="218"/>
      <c r="F218" s="219" t="s">
        <v>213</v>
      </c>
      <c r="G218" s="219"/>
      <c r="H218" s="141"/>
    </row>
    <row r="219" ht="12.75">
      <c r="H219" s="141"/>
    </row>
    <row r="220" spans="1:8" ht="12.75">
      <c r="A220" s="444" t="s">
        <v>410</v>
      </c>
      <c r="B220" s="445"/>
      <c r="C220" s="445"/>
      <c r="D220" s="445"/>
      <c r="E220" s="445"/>
      <c r="F220" s="445"/>
      <c r="G220" s="445"/>
      <c r="H220" s="445"/>
    </row>
    <row r="221" spans="1:8" ht="12.75">
      <c r="A221" s="445"/>
      <c r="B221" s="445"/>
      <c r="C221" s="445"/>
      <c r="D221" s="445"/>
      <c r="E221" s="445"/>
      <c r="F221" s="445"/>
      <c r="G221" s="445"/>
      <c r="H221" s="445"/>
    </row>
    <row r="222" spans="1:8" ht="12.75">
      <c r="A222" s="169"/>
      <c r="B222" s="169"/>
      <c r="C222" s="169"/>
      <c r="D222" s="169"/>
      <c r="E222" s="169"/>
      <c r="F222" s="169"/>
      <c r="G222" s="169"/>
      <c r="H222" s="169"/>
    </row>
    <row r="223" spans="1:8" ht="12.75">
      <c r="A223" s="147" t="s">
        <v>411</v>
      </c>
      <c r="H223" s="141"/>
    </row>
    <row r="224" spans="1:8" ht="12.75">
      <c r="A224" s="147" t="s">
        <v>412</v>
      </c>
      <c r="H224" s="141"/>
    </row>
    <row r="225" ht="12.75">
      <c r="H225" s="141"/>
    </row>
    <row r="226" spans="1:8" ht="12.75">
      <c r="A226" s="147" t="s">
        <v>413</v>
      </c>
      <c r="B226" s="149"/>
      <c r="C226" s="142" t="s">
        <v>414</v>
      </c>
      <c r="H226" s="141"/>
    </row>
    <row r="227" spans="1:8" ht="12.75">
      <c r="A227" s="222" t="s">
        <v>42</v>
      </c>
      <c r="H227" s="141"/>
    </row>
    <row r="228" ht="12.75">
      <c r="H228" s="141"/>
    </row>
    <row r="229" spans="1:8" ht="12.75">
      <c r="A229" s="147" t="s">
        <v>415</v>
      </c>
      <c r="B229" s="149"/>
      <c r="C229" s="142" t="s">
        <v>416</v>
      </c>
      <c r="H229" s="141"/>
    </row>
    <row r="230" spans="1:8" ht="12.75">
      <c r="A230" s="222" t="s">
        <v>417</v>
      </c>
      <c r="B230" s="218"/>
      <c r="H230" s="141"/>
    </row>
    <row r="231" ht="12.75">
      <c r="H231" s="141"/>
    </row>
    <row r="232" spans="1:8" ht="12.75">
      <c r="A232" s="147" t="s">
        <v>418</v>
      </c>
      <c r="B232" s="149"/>
      <c r="C232" s="142" t="s">
        <v>419</v>
      </c>
      <c r="H232" s="141"/>
    </row>
    <row r="233" spans="1:8" ht="12.75">
      <c r="A233" s="222" t="s">
        <v>43</v>
      </c>
      <c r="B233" s="218"/>
      <c r="H233" s="141"/>
    </row>
    <row r="234" spans="2:8" ht="12.75">
      <c r="B234" s="149"/>
      <c r="C234" s="148"/>
      <c r="H234" s="141"/>
    </row>
    <row r="235" spans="1:8" ht="12.75">
      <c r="A235" s="147" t="s">
        <v>420</v>
      </c>
      <c r="B235" s="149"/>
      <c r="C235" s="142" t="s">
        <v>421</v>
      </c>
      <c r="H235" s="141"/>
    </row>
    <row r="236" spans="1:8" ht="12.75">
      <c r="A236" s="222" t="s">
        <v>422</v>
      </c>
      <c r="B236" s="218"/>
      <c r="C236" s="221"/>
      <c r="D236" s="238"/>
      <c r="H236" s="141"/>
    </row>
    <row r="237" spans="4:8" ht="12.75">
      <c r="D237" s="13"/>
      <c r="H237" s="141"/>
    </row>
    <row r="238" spans="1:8" ht="12.75">
      <c r="A238" s="145"/>
      <c r="D238" s="13"/>
      <c r="H238" s="141"/>
    </row>
    <row r="239" spans="1:8" ht="12.75">
      <c r="A239" s="145" t="s">
        <v>423</v>
      </c>
      <c r="D239" s="13"/>
      <c r="H239" s="141"/>
    </row>
    <row r="240" spans="1:8" ht="12.75">
      <c r="A240" s="145"/>
      <c r="D240" s="13"/>
      <c r="H240" s="141"/>
    </row>
    <row r="241" spans="1:8" ht="12.75">
      <c r="A241" s="145"/>
      <c r="D241" s="13" t="s">
        <v>424</v>
      </c>
      <c r="H241" s="141"/>
    </row>
    <row r="242" spans="1:8" ht="12.75">
      <c r="A242" s="145">
        <v>802</v>
      </c>
      <c r="B242" s="141" t="s">
        <v>425</v>
      </c>
      <c r="D242" s="13" t="s">
        <v>426</v>
      </c>
      <c r="H242" s="141"/>
    </row>
    <row r="243" spans="2:8" ht="12.75">
      <c r="B243" s="141" t="s">
        <v>427</v>
      </c>
      <c r="D243" s="13" t="s">
        <v>428</v>
      </c>
      <c r="H243" s="141"/>
    </row>
    <row r="244" spans="1:8" ht="12.75">
      <c r="A244" s="145"/>
      <c r="B244" s="141" t="s">
        <v>429</v>
      </c>
      <c r="D244" s="13" t="s">
        <v>430</v>
      </c>
      <c r="H244" s="141"/>
    </row>
    <row r="245" spans="1:8" ht="12.75">
      <c r="A245" s="145"/>
      <c r="B245" s="170"/>
      <c r="C245" s="171"/>
      <c r="D245" s="13" t="s">
        <v>236</v>
      </c>
      <c r="H245" s="141"/>
    </row>
    <row r="246" spans="1:8" ht="12.75">
      <c r="A246" s="145"/>
      <c r="B246" s="170"/>
      <c r="C246" s="171"/>
      <c r="D246" s="13" t="s">
        <v>431</v>
      </c>
      <c r="H246" s="141"/>
    </row>
    <row r="247" spans="1:8" ht="12.75">
      <c r="A247" s="145">
        <v>802.1</v>
      </c>
      <c r="B247" s="141" t="s">
        <v>432</v>
      </c>
      <c r="D247" s="13" t="s">
        <v>433</v>
      </c>
      <c r="H247" s="141"/>
    </row>
    <row r="248" spans="2:8" ht="12.75">
      <c r="B248" s="141" t="s">
        <v>434</v>
      </c>
      <c r="D248" s="13" t="s">
        <v>435</v>
      </c>
      <c r="H248" s="141"/>
    </row>
    <row r="249" spans="1:8" ht="12.75">
      <c r="A249" s="145"/>
      <c r="D249" s="13"/>
      <c r="H249" s="141"/>
    </row>
    <row r="250" spans="1:8" ht="12.75">
      <c r="A250" s="141"/>
      <c r="D250" s="13" t="s">
        <v>436</v>
      </c>
      <c r="H250" s="141"/>
    </row>
    <row r="251" spans="1:8" ht="12.75">
      <c r="A251" s="145">
        <v>802.3</v>
      </c>
      <c r="B251" s="141" t="s">
        <v>437</v>
      </c>
      <c r="D251" s="13" t="s">
        <v>438</v>
      </c>
      <c r="H251" s="141"/>
    </row>
    <row r="252" spans="2:8" ht="12.75">
      <c r="B252" s="141" t="s">
        <v>439</v>
      </c>
      <c r="D252" s="13" t="s">
        <v>433</v>
      </c>
      <c r="H252" s="141"/>
    </row>
    <row r="253" spans="1:8" ht="12.75">
      <c r="A253" s="145"/>
      <c r="B253" s="141" t="s">
        <v>440</v>
      </c>
      <c r="D253" s="13" t="s">
        <v>441</v>
      </c>
      <c r="H253" s="141"/>
    </row>
    <row r="254" spans="1:8" ht="12.75">
      <c r="A254" s="145"/>
      <c r="B254" s="141" t="s">
        <v>442</v>
      </c>
      <c r="D254" s="13" t="s">
        <v>443</v>
      </c>
      <c r="H254" s="141"/>
    </row>
    <row r="255" spans="1:8" ht="12.75">
      <c r="A255" s="145"/>
      <c r="B255" s="141" t="s">
        <v>444</v>
      </c>
      <c r="D255" s="13" t="s">
        <v>443</v>
      </c>
      <c r="H255" s="141"/>
    </row>
    <row r="256" spans="1:8" ht="12.75">
      <c r="A256" s="145"/>
      <c r="B256" s="141" t="s">
        <v>445</v>
      </c>
      <c r="D256" s="13" t="s">
        <v>435</v>
      </c>
      <c r="H256" s="141"/>
    </row>
    <row r="257" spans="1:8" ht="12.75">
      <c r="A257" s="145"/>
      <c r="B257" s="141" t="s">
        <v>446</v>
      </c>
      <c r="D257" s="13" t="s">
        <v>447</v>
      </c>
      <c r="H257" s="141"/>
    </row>
    <row r="258" spans="1:8" ht="12.75">
      <c r="A258" s="145"/>
      <c r="D258" s="13"/>
      <c r="H258" s="141"/>
    </row>
    <row r="259" spans="1:8" ht="12.75">
      <c r="A259" s="145"/>
      <c r="D259" s="13" t="s">
        <v>448</v>
      </c>
      <c r="H259" s="141"/>
    </row>
    <row r="260" spans="1:8" ht="12.75">
      <c r="A260" s="145">
        <v>802.11</v>
      </c>
      <c r="B260" s="141" t="s">
        <v>449</v>
      </c>
      <c r="D260" s="13" t="s">
        <v>450</v>
      </c>
      <c r="H260" s="141"/>
    </row>
    <row r="261" spans="2:8" ht="12.75">
      <c r="B261" s="141" t="s">
        <v>451</v>
      </c>
      <c r="D261" s="13" t="s">
        <v>452</v>
      </c>
      <c r="H261" s="141"/>
    </row>
    <row r="262" spans="1:8" ht="12.75">
      <c r="A262" s="145"/>
      <c r="B262" s="141" t="s">
        <v>453</v>
      </c>
      <c r="D262" s="13" t="s">
        <v>454</v>
      </c>
      <c r="H262" s="141"/>
    </row>
    <row r="263" spans="1:8" ht="12.75">
      <c r="A263" s="145"/>
      <c r="B263" s="141" t="s">
        <v>455</v>
      </c>
      <c r="D263" s="13" t="s">
        <v>456</v>
      </c>
      <c r="H263" s="141"/>
    </row>
    <row r="264" spans="1:8" ht="12.75">
      <c r="A264" s="145"/>
      <c r="B264" s="141" t="s">
        <v>457</v>
      </c>
      <c r="D264" s="13" t="s">
        <v>435</v>
      </c>
      <c r="H264" s="141"/>
    </row>
    <row r="265" spans="1:8" ht="12.75">
      <c r="A265" s="145"/>
      <c r="D265" s="13"/>
      <c r="H265" s="141"/>
    </row>
    <row r="266" spans="1:8" ht="12.75">
      <c r="A266" s="145"/>
      <c r="D266" s="13" t="s">
        <v>458</v>
      </c>
      <c r="H266" s="141"/>
    </row>
    <row r="267" spans="1:8" ht="12.75">
      <c r="A267" s="145">
        <v>802.15</v>
      </c>
      <c r="B267" s="141" t="s">
        <v>459</v>
      </c>
      <c r="D267" s="13" t="s">
        <v>460</v>
      </c>
      <c r="H267" s="141"/>
    </row>
    <row r="268" spans="2:8" ht="12.75">
      <c r="B268" s="141" t="s">
        <v>461</v>
      </c>
      <c r="D268" s="13" t="s">
        <v>462</v>
      </c>
      <c r="H268" s="141"/>
    </row>
    <row r="269" spans="1:8" ht="12.75">
      <c r="A269" s="145"/>
      <c r="B269" s="141" t="s">
        <v>463</v>
      </c>
      <c r="D269" s="13" t="s">
        <v>464</v>
      </c>
      <c r="H269" s="141"/>
    </row>
    <row r="270" spans="1:8" ht="12.75">
      <c r="A270" s="145"/>
      <c r="B270" s="141" t="s">
        <v>465</v>
      </c>
      <c r="D270" s="13" t="s">
        <v>464</v>
      </c>
      <c r="H270" s="141"/>
    </row>
    <row r="271" spans="1:8" ht="12.75">
      <c r="A271" s="145"/>
      <c r="D271" s="13"/>
      <c r="H271" s="141"/>
    </row>
    <row r="272" spans="1:8" ht="12.75">
      <c r="A272" s="145"/>
      <c r="D272" s="13" t="s">
        <v>424</v>
      </c>
      <c r="H272" s="141"/>
    </row>
    <row r="273" spans="1:8" ht="12.75">
      <c r="A273" s="145">
        <v>802.16</v>
      </c>
      <c r="B273" s="141" t="s">
        <v>466</v>
      </c>
      <c r="D273" s="13" t="s">
        <v>467</v>
      </c>
      <c r="H273" s="141"/>
    </row>
    <row r="274" spans="2:8" ht="12.75">
      <c r="B274" s="141" t="s">
        <v>468</v>
      </c>
      <c r="D274" s="13" t="s">
        <v>469</v>
      </c>
      <c r="H274" s="141"/>
    </row>
    <row r="275" spans="1:8" ht="12.75">
      <c r="A275" s="145"/>
      <c r="B275" s="141" t="s">
        <v>470</v>
      </c>
      <c r="D275" s="13" t="s">
        <v>471</v>
      </c>
      <c r="H275" s="141"/>
    </row>
    <row r="276" spans="1:8" ht="12.75">
      <c r="A276" s="145"/>
      <c r="D276" s="13"/>
      <c r="H276" s="141"/>
    </row>
    <row r="277" spans="1:8" ht="12.75">
      <c r="A277" s="145"/>
      <c r="D277" s="13" t="s">
        <v>424</v>
      </c>
      <c r="H277" s="141"/>
    </row>
    <row r="278" spans="1:8" ht="12.75">
      <c r="A278" s="145">
        <v>802.17</v>
      </c>
      <c r="B278" s="141" t="s">
        <v>472</v>
      </c>
      <c r="D278" s="13" t="s">
        <v>473</v>
      </c>
      <c r="E278" s="13"/>
      <c r="H278" s="141"/>
    </row>
    <row r="279" spans="2:8" ht="12.75">
      <c r="B279" s="141" t="s">
        <v>474</v>
      </c>
      <c r="D279" s="13" t="s">
        <v>435</v>
      </c>
      <c r="E279" s="13"/>
      <c r="H279" s="141"/>
    </row>
    <row r="280" spans="1:8" ht="12.75">
      <c r="A280" s="145"/>
      <c r="B280" s="141" t="s">
        <v>475</v>
      </c>
      <c r="D280" s="13" t="s">
        <v>476</v>
      </c>
      <c r="E280" s="13"/>
      <c r="H280" s="141"/>
    </row>
    <row r="281" spans="1:8" ht="12.75">
      <c r="A281" s="145"/>
      <c r="D281" s="13"/>
      <c r="H281" s="141"/>
    </row>
    <row r="282" spans="1:8" ht="12.75">
      <c r="A282" s="145">
        <v>802.18</v>
      </c>
      <c r="B282" s="141" t="s">
        <v>477</v>
      </c>
      <c r="D282" s="13" t="s">
        <v>431</v>
      </c>
      <c r="H282" s="141"/>
    </row>
    <row r="283" spans="4:8" ht="12.75">
      <c r="D283" s="13" t="s">
        <v>476</v>
      </c>
      <c r="G283" s="141"/>
      <c r="H283" s="141"/>
    </row>
    <row r="284" spans="1:8" ht="12.75">
      <c r="A284" s="145"/>
      <c r="D284" s="13"/>
      <c r="G284" s="141"/>
      <c r="H284" s="141"/>
    </row>
    <row r="285" spans="1:8" ht="12.75">
      <c r="A285" s="145">
        <v>802.19</v>
      </c>
      <c r="B285" s="141" t="s">
        <v>478</v>
      </c>
      <c r="D285" s="13" t="s">
        <v>431</v>
      </c>
      <c r="G285" s="141"/>
      <c r="H285" s="141"/>
    </row>
    <row r="286" spans="4:8" ht="12.75">
      <c r="D286" s="13" t="s">
        <v>464</v>
      </c>
      <c r="G286" s="141"/>
      <c r="H286" s="141"/>
    </row>
    <row r="287" spans="1:8" ht="12.75">
      <c r="A287" s="145"/>
      <c r="D287" s="13"/>
      <c r="G287" s="141"/>
      <c r="H287" s="141"/>
    </row>
    <row r="288" spans="1:8" ht="12.75">
      <c r="A288" s="172" t="s">
        <v>285</v>
      </c>
      <c r="B288" s="141" t="s">
        <v>479</v>
      </c>
      <c r="D288" s="13" t="s">
        <v>431</v>
      </c>
      <c r="G288" s="141"/>
      <c r="H288" s="141"/>
    </row>
    <row r="289" spans="4:8" ht="12.75">
      <c r="D289" s="13" t="s">
        <v>480</v>
      </c>
      <c r="G289" s="141"/>
      <c r="H289" s="141"/>
    </row>
    <row r="290" spans="1:8" ht="12.75">
      <c r="A290" s="145"/>
      <c r="D290" s="13"/>
      <c r="G290" s="141"/>
      <c r="H290" s="141"/>
    </row>
    <row r="291" spans="1:8" ht="12.75">
      <c r="A291" s="145"/>
      <c r="D291" s="149"/>
      <c r="F291" s="168"/>
      <c r="H291" s="141"/>
    </row>
    <row r="292" spans="4:8" ht="12.75">
      <c r="D292" s="13"/>
      <c r="H292" s="141"/>
    </row>
    <row r="293" spans="1:8" ht="12.75">
      <c r="A293" s="145"/>
      <c r="H293" s="141"/>
    </row>
    <row r="294" spans="1:8" ht="12.75">
      <c r="A294" s="145"/>
      <c r="H294" s="141"/>
    </row>
    <row r="295" spans="1:8" ht="12.75">
      <c r="A295" s="145"/>
      <c r="H295" s="141"/>
    </row>
    <row r="296" spans="1:8" ht="12.75">
      <c r="A296" s="145"/>
      <c r="H296" s="141"/>
    </row>
    <row r="297" spans="1:8" ht="12.75">
      <c r="A297" s="145"/>
      <c r="H297" s="141"/>
    </row>
    <row r="298" spans="1:8" ht="12.75">
      <c r="A298" s="145"/>
      <c r="H298" s="141"/>
    </row>
    <row r="299" ht="12.75">
      <c r="H299" s="141"/>
    </row>
    <row r="300" ht="12.75">
      <c r="H300" s="141"/>
    </row>
    <row r="301" ht="12.75">
      <c r="H301" s="141"/>
    </row>
    <row r="302" ht="12.75">
      <c r="H302" s="141"/>
    </row>
    <row r="303" ht="12.75">
      <c r="H303" s="141"/>
    </row>
    <row r="304" ht="12.75">
      <c r="H304" s="141"/>
    </row>
    <row r="305" ht="12.75">
      <c r="H305" s="141"/>
    </row>
    <row r="306" spans="1:8" ht="12.75">
      <c r="A306" s="141"/>
      <c r="C306" s="141"/>
      <c r="H306" s="141"/>
    </row>
    <row r="307" spans="1:8" ht="12.75">
      <c r="A307" s="141"/>
      <c r="C307" s="141"/>
      <c r="H307" s="141"/>
    </row>
    <row r="308" spans="1:8" ht="12.75">
      <c r="A308" s="141"/>
      <c r="C308" s="141"/>
      <c r="H308" s="141"/>
    </row>
    <row r="309" spans="1:8" ht="12.75">
      <c r="A309" s="141"/>
      <c r="C309" s="141"/>
      <c r="H309" s="141"/>
    </row>
    <row r="310" spans="1:8" ht="12.75">
      <c r="A310" s="141"/>
      <c r="C310" s="141"/>
      <c r="H310" s="141"/>
    </row>
    <row r="311" spans="1:8" ht="12.75">
      <c r="A311" s="141"/>
      <c r="C311" s="141"/>
      <c r="H311" s="141"/>
    </row>
    <row r="312" spans="1:8" ht="12.75">
      <c r="A312" s="141"/>
      <c r="C312" s="141"/>
      <c r="H312" s="141"/>
    </row>
    <row r="313" spans="1:8" ht="12.75">
      <c r="A313" s="141"/>
      <c r="C313" s="141"/>
      <c r="H313" s="141"/>
    </row>
    <row r="314" spans="1:8" ht="12.75">
      <c r="A314" s="141"/>
      <c r="C314" s="141"/>
      <c r="H314" s="141"/>
    </row>
    <row r="315" spans="1:8" ht="12.75">
      <c r="A315" s="141"/>
      <c r="C315" s="141"/>
      <c r="H315" s="141"/>
    </row>
    <row r="316" spans="1:8" ht="12.75">
      <c r="A316" s="141"/>
      <c r="C316" s="141"/>
      <c r="H316" s="141"/>
    </row>
    <row r="317" spans="1:8" ht="12.75">
      <c r="A317" s="141"/>
      <c r="C317" s="141"/>
      <c r="H317" s="141"/>
    </row>
    <row r="318" spans="1:8" ht="12.75">
      <c r="A318" s="141"/>
      <c r="C318" s="141"/>
      <c r="H318" s="141"/>
    </row>
    <row r="319" spans="1:8" ht="12.75">
      <c r="A319" s="147"/>
      <c r="H319" s="141"/>
    </row>
    <row r="320" ht="12.75">
      <c r="H320" s="141"/>
    </row>
    <row r="321" ht="12.75">
      <c r="H321" s="141"/>
    </row>
    <row r="322" ht="12.75">
      <c r="H322" s="141"/>
    </row>
    <row r="323" ht="12.75">
      <c r="H323" s="141"/>
    </row>
    <row r="324" ht="12.75">
      <c r="H324" s="141"/>
    </row>
    <row r="325" ht="12.75">
      <c r="H325" s="141"/>
    </row>
    <row r="326" ht="12.75">
      <c r="H326" s="141"/>
    </row>
    <row r="361" ht="12.75" customHeight="1"/>
    <row r="362" ht="13.5" customHeight="1"/>
    <row r="363" ht="12.75" customHeight="1"/>
    <row r="364" ht="12.75" customHeight="1"/>
    <row r="368" ht="12.75" customHeight="1"/>
    <row r="369" ht="12.75" customHeight="1"/>
    <row r="370" ht="12.75" customHeight="1"/>
    <row r="371" ht="12.75" customHeight="1">
      <c r="F371" s="174"/>
    </row>
    <row r="372" spans="2:7" ht="12.75" customHeight="1">
      <c r="B372" s="174"/>
      <c r="C372" s="175"/>
      <c r="D372" s="174"/>
      <c r="E372" s="174"/>
      <c r="F372" s="174"/>
      <c r="G372" s="174"/>
    </row>
    <row r="373" spans="2:7" ht="12.75" customHeight="1">
      <c r="B373" s="174"/>
      <c r="C373" s="175"/>
      <c r="D373" s="174"/>
      <c r="E373" s="174"/>
      <c r="F373" s="174"/>
      <c r="G373" s="174"/>
    </row>
    <row r="374" spans="1:7" ht="15.75">
      <c r="A374" s="176"/>
      <c r="B374" s="174"/>
      <c r="C374" s="175"/>
      <c r="D374" s="174"/>
      <c r="E374" s="174"/>
      <c r="F374" s="174"/>
      <c r="G374" s="174"/>
    </row>
    <row r="375" spans="1:7" ht="15.75">
      <c r="A375" s="176"/>
      <c r="B375" s="177"/>
      <c r="C375" s="178"/>
      <c r="D375" s="174"/>
      <c r="E375" s="174"/>
      <c r="G375" s="174"/>
    </row>
    <row r="376" spans="1:7" ht="15.75">
      <c r="A376" s="176"/>
      <c r="G376" s="146"/>
    </row>
    <row r="377" spans="1:8" ht="15.75">
      <c r="A377" s="179"/>
      <c r="G377" s="146"/>
      <c r="H377" s="174"/>
    </row>
    <row r="378" spans="6:8" ht="15.75">
      <c r="F378" s="150"/>
      <c r="G378" s="146"/>
      <c r="H378" s="174"/>
    </row>
    <row r="379" spans="2:8" ht="15.75">
      <c r="B379" s="149"/>
      <c r="C379" s="148"/>
      <c r="D379" s="149"/>
      <c r="E379" s="149"/>
      <c r="G379" s="150"/>
      <c r="H379" s="174"/>
    </row>
    <row r="380" ht="15.75">
      <c r="H380" s="174"/>
    </row>
    <row r="381" spans="4:8" ht="12.75">
      <c r="D381" s="13"/>
      <c r="H381" s="180"/>
    </row>
    <row r="382" spans="1:8" ht="12.75">
      <c r="A382" s="145"/>
      <c r="H382" s="180"/>
    </row>
    <row r="383" spans="1:8" ht="12.75">
      <c r="A383" s="181"/>
      <c r="H383" s="180"/>
    </row>
    <row r="384" ht="12.75">
      <c r="H384" s="182"/>
    </row>
    <row r="386" ht="12.75">
      <c r="A386" s="145"/>
    </row>
    <row r="387" ht="12.75">
      <c r="A387" s="181"/>
    </row>
  </sheetData>
  <autoFilter ref="F3:H387"/>
  <mergeCells count="1">
    <mergeCell ref="A220:H221"/>
  </mergeCells>
  <printOptions horizontalCentered="1"/>
  <pageMargins left="0.196850393700787" right="0.196850393700787" top="0.748031496062992" bottom="0.511811023622047" header="0.511811023622047" footer="0.236220472440945"/>
  <pageSetup blackAndWhite="1" fitToHeight="0" horizontalDpi="600" verticalDpi="600" orientation="portrait" scale="73" r:id="rId1"/>
  <headerFooter alignWithMargins="0">
    <oddHeader>&amp;L&amp;"Arial,Bold"&amp;14IEEE 802 Mtg - Agenda&amp;C&amp;"Arial,Bold"&amp;18July 2003 Plenary&amp;R&amp;12&amp;D Version 7
</oddHeader>
    <oddFooter>&amp;LHR-SFO&amp;RPage &amp;P of &amp;N</oddFooter>
  </headerFooter>
  <rowBreaks count="3" manualBreakCount="3">
    <brk id="56" max="8" man="1"/>
    <brk id="112" max="8" man="1"/>
    <brk id="159" max="8" man="1"/>
  </rowBreaks>
  <colBreaks count="1" manualBreakCount="1">
    <brk id="8" min="1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 To Face Events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 Plenary Agenda</dc:subject>
  <dc:creator>Darcel Moro</dc:creator>
  <cp:keywords/>
  <dc:description/>
  <cp:lastModifiedBy>Darcel Moro</cp:lastModifiedBy>
  <cp:lastPrinted>2003-07-15T02:05:41Z</cp:lastPrinted>
  <dcterms:created xsi:type="dcterms:W3CDTF">2003-04-16T22:37:05Z</dcterms:created>
  <dcterms:modified xsi:type="dcterms:W3CDTF">2003-07-15T02:56:55Z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1341442448</vt:i4>
  </property>
  <property fmtid="{D5CDD505-2E9C-101B-9397-08002B2CF9AE}" pid="3" name="_EmailSubject">
    <vt:lpwstr>Please send your latest Dallas conference room xls map, thnks / EOM</vt:lpwstr>
  </property>
  <property fmtid="{D5CDD505-2E9C-101B-9397-08002B2CF9AE}" pid="4" name="_AuthorEmail">
    <vt:lpwstr>dj.johnston@intel.com</vt:lpwstr>
  </property>
  <property fmtid="{D5CDD505-2E9C-101B-9397-08002B2CF9AE}" pid="5" name="_AuthorEmailDisplayName">
    <vt:lpwstr>Darcel Moro</vt:lpwstr>
  </property>
</Properties>
</file>