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ifer\Documents\1 IEEE Transformers\1 Sp20 - CLT\"/>
    </mc:Choice>
  </mc:AlternateContent>
  <xr:revisionPtr revIDLastSave="0" documentId="13_ncr:1_{08E972B9-EE8D-45CD-ADC2-B68A918BF9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PENSE REPORT" sheetId="1" r:id="rId1"/>
  </sheets>
  <definedNames>
    <definedName name="Advances">'EXPENSE REPORT'!$L$22</definedName>
    <definedName name="ColumnTitle1">ExpenseData[[#Headers],[Date]]</definedName>
    <definedName name="_xlnm.Print_Titles" localSheetId="0">'EXPENSE REPORT'!$7:$7</definedName>
    <definedName name="Subtotal">'EXPENSE REPORT'!$L$21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 l="1"/>
  <c r="K11" i="1"/>
  <c r="K12" i="1"/>
  <c r="K13" i="1"/>
  <c r="K14" i="1" l="1"/>
  <c r="K15" i="1"/>
  <c r="K16" i="1"/>
  <c r="K17" i="1"/>
  <c r="K18" i="1"/>
  <c r="K19" i="1"/>
  <c r="D20" i="1"/>
  <c r="E20" i="1"/>
  <c r="F20" i="1"/>
  <c r="G20" i="1"/>
  <c r="H20" i="1"/>
  <c r="I20" i="1"/>
  <c r="J20" i="1"/>
  <c r="K20" i="1" l="1"/>
  <c r="L21" i="1" s="1"/>
  <c r="L23" i="1" s="1"/>
</calcChain>
</file>

<file path=xl/sharedStrings.xml><?xml version="1.0" encoding="utf-8"?>
<sst xmlns="http://schemas.openxmlformats.org/spreadsheetml/2006/main" count="67" uniqueCount="59">
  <si>
    <t>For Office Use Only</t>
  </si>
  <si>
    <t>PURPOSE:</t>
  </si>
  <si>
    <t>Date</t>
  </si>
  <si>
    <t>Description</t>
  </si>
  <si>
    <t>Hotel</t>
  </si>
  <si>
    <t>Transport</t>
  </si>
  <si>
    <t>Fuel</t>
  </si>
  <si>
    <t>Meals</t>
  </si>
  <si>
    <t>Phone</t>
  </si>
  <si>
    <t>Entertainment</t>
  </si>
  <si>
    <t>Misc.</t>
  </si>
  <si>
    <t>Total</t>
  </si>
  <si>
    <t>APPROVED:</t>
  </si>
  <si>
    <t xml:space="preserve">NOTES: </t>
  </si>
  <si>
    <t>EXPENSE REPORT</t>
  </si>
  <si>
    <t>NAME</t>
  </si>
  <si>
    <t>POSITION</t>
  </si>
  <si>
    <t>SUBTOTAL</t>
  </si>
  <si>
    <t>ADVANCES</t>
  </si>
  <si>
    <t>TOTAL</t>
  </si>
  <si>
    <t>SIGNATURE</t>
  </si>
  <si>
    <t>COMMITTEE</t>
  </si>
  <si>
    <t>Transformers Committee</t>
  </si>
  <si>
    <t>REQUESTER INFORMATION:</t>
  </si>
  <si>
    <t>DATE SUBMITTED</t>
  </si>
  <si>
    <t>`</t>
  </si>
  <si>
    <r>
      <t xml:space="preserve">IEEE Transformers Commmittee - Spring 2020 </t>
    </r>
    <r>
      <rPr>
        <sz val="11"/>
        <color rgb="FFFF0000"/>
        <rFont val="Calibri"/>
        <family val="2"/>
        <scheme val="minor"/>
      </rPr>
      <t>cancelled</t>
    </r>
    <r>
      <rPr>
        <sz val="11"/>
        <rFont val="Calibri"/>
        <family val="2"/>
        <scheme val="minor"/>
      </rPr>
      <t xml:space="preserve"> meeting, CLT</t>
    </r>
  </si>
  <si>
    <t>Jennifer Quandel</t>
  </si>
  <si>
    <t>Meeting planner</t>
  </si>
  <si>
    <t>March 9, 2020</t>
  </si>
  <si>
    <t>Oct. 2019</t>
  </si>
  <si>
    <t>set-uphotel  room block for Spring '20 meeting</t>
  </si>
  <si>
    <t>Sheraton / Le Meridien</t>
  </si>
  <si>
    <t>Assist Tammy with save the date flyer</t>
  </si>
  <si>
    <t>Charlotte 2020 mtg.</t>
  </si>
  <si>
    <t>Planning site inspection with Tammy, CLT</t>
  </si>
  <si>
    <t>Charlotte (expenses paid on own)</t>
  </si>
  <si>
    <t>Feb. 2020</t>
  </si>
  <si>
    <t>Work with Tammy special room requests</t>
  </si>
  <si>
    <t>Suites, comps, special requests</t>
  </si>
  <si>
    <t>Order supplies for meeting</t>
  </si>
  <si>
    <t>Staples, hand sanitizer, etc.</t>
  </si>
  <si>
    <t>Work with DMC on spouse tour details</t>
  </si>
  <si>
    <t>Work with NASCAR Hall of Fame for Wed. night</t>
  </si>
  <si>
    <t>Negotiate contract, times, special requests, menus, etc.</t>
  </si>
  <si>
    <t>Negotiate contract, plan menu, time logistics, transportation, etc.</t>
  </si>
  <si>
    <t>Jan./Feb. 2020</t>
  </si>
  <si>
    <t>Monitor room block &amp; create pace report on daily/weekly basis</t>
  </si>
  <si>
    <t>Monitor room blockfor 2 hotels (reports from hotel), create pace report, adjust with hotel.</t>
  </si>
  <si>
    <t>Handle special requests from attendees</t>
  </si>
  <si>
    <t>Respond to &amp; handle special requests from attendees (room, tours, meals)</t>
  </si>
  <si>
    <t>Dec. 9/10, 2019</t>
  </si>
  <si>
    <t>Cross check of guestrooms &amp; mtg registration</t>
  </si>
  <si>
    <t>Compare guestroom lists &amp; mtg registration lists. Contact ones without room &amp; ask to book host hotels</t>
  </si>
  <si>
    <t>Mar. 2020</t>
  </si>
  <si>
    <t>Work with hotel on meeting cancellation</t>
  </si>
  <si>
    <t>Negotiate force majeure cancellation with hotel &amp; IEEE. Negotiate Fall '22 mtg. addendum</t>
  </si>
  <si>
    <t>Cancel DMC &amp; NASCAR</t>
  </si>
  <si>
    <t>Work with DMC &amp; NASACAR on cancelling spouse tours &amp; Wed. night. Get deposits refunded to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</si>
</sst>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 tint="0.24994659260841701"/>
      <name val="Calibri"/>
      <family val="2"/>
      <scheme val="minor"/>
    </font>
    <font>
      <sz val="10"/>
      <name val="Tahoma"/>
      <family val="2"/>
    </font>
    <font>
      <sz val="24"/>
      <color theme="4" tint="-0.499984740745262"/>
      <name val="Century Gothic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color theme="1" tint="0.24994659260841701"/>
      <name val="Calibri"/>
      <family val="2"/>
      <scheme val="minor"/>
    </font>
    <font>
      <i/>
      <u/>
      <sz val="9"/>
      <color theme="1" tint="4.9989318521683403E-2"/>
      <name val="Century Gothic"/>
      <family val="2"/>
      <scheme val="major"/>
    </font>
    <font>
      <b/>
      <sz val="12"/>
      <color theme="4" tint="-0.499984740745262"/>
      <name val="Century Gothic"/>
      <family val="2"/>
      <scheme val="maj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 tint="0.249946592608417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</borders>
  <cellStyleXfs count="18">
    <xf numFmtId="0" fontId="0" fillId="0" borderId="0"/>
    <xf numFmtId="0" fontId="8" fillId="0" borderId="0" applyFill="0" applyProtection="0"/>
    <xf numFmtId="0" fontId="4" fillId="0" borderId="0" applyFill="0" applyProtection="0">
      <alignment horizontal="right" vertical="center" wrapText="1"/>
    </xf>
    <xf numFmtId="0" fontId="5" fillId="0" borderId="0" applyFill="0" applyProtection="0">
      <alignment horizontal="right" vertical="center" indent="1"/>
    </xf>
    <xf numFmtId="0" fontId="7" fillId="0" borderId="0" applyProtection="0">
      <alignment vertical="top"/>
    </xf>
    <xf numFmtId="43" fontId="6" fillId="0" borderId="0" applyFill="0" applyBorder="0" applyAlignment="0" applyProtection="0"/>
    <xf numFmtId="41" fontId="6" fillId="0" borderId="0" applyFill="0" applyBorder="0" applyAlignment="0" applyProtection="0"/>
    <xf numFmtId="7" fontId="6" fillId="0" borderId="0" applyFont="0" applyFill="0" applyBorder="0" applyProtection="0">
      <alignment vertical="center"/>
    </xf>
    <xf numFmtId="42" fontId="6" fillId="0" borderId="0" applyFill="0" applyBorder="0" applyAlignment="0" applyProtection="0"/>
    <xf numFmtId="9" fontId="6" fillId="0" borderId="0" applyFill="0" applyBorder="0" applyAlignment="0" applyProtection="0"/>
    <xf numFmtId="164" fontId="3" fillId="2" borderId="3">
      <alignment horizontal="center"/>
    </xf>
    <xf numFmtId="0" fontId="6" fillId="0" borderId="1">
      <alignment horizontal="left" vertical="center" wrapText="1"/>
    </xf>
    <xf numFmtId="0" fontId="6" fillId="0" borderId="0">
      <alignment vertical="center"/>
    </xf>
    <xf numFmtId="14" fontId="6" fillId="0" borderId="0">
      <alignment horizontal="left" vertical="center"/>
    </xf>
    <xf numFmtId="0" fontId="6" fillId="0" borderId="0">
      <alignment vertical="center" wrapText="1"/>
    </xf>
    <xf numFmtId="7" fontId="3" fillId="2" borderId="4">
      <alignment horizontal="center"/>
    </xf>
    <xf numFmtId="7" fontId="3" fillId="0" borderId="2">
      <alignment horizontal="center"/>
    </xf>
    <xf numFmtId="0" fontId="2" fillId="0" borderId="0" applyProtection="0">
      <alignment vertical="top"/>
    </xf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2">
      <alignment horizontal="right" vertical="center" wrapText="1"/>
    </xf>
    <xf numFmtId="0" fontId="8" fillId="0" borderId="0" xfId="1"/>
    <xf numFmtId="0" fontId="5" fillId="0" borderId="0" xfId="3">
      <alignment horizontal="right" vertical="center" indent="1"/>
    </xf>
    <xf numFmtId="7" fontId="0" fillId="0" borderId="0" xfId="0" applyNumberFormat="1" applyFont="1" applyFill="1" applyBorder="1" applyAlignment="1"/>
    <xf numFmtId="0" fontId="4" fillId="0" borderId="0" xfId="2" applyAlignment="1">
      <alignment horizontal="right"/>
    </xf>
    <xf numFmtId="164" fontId="3" fillId="2" borderId="3" xfId="10">
      <alignment horizontal="center"/>
    </xf>
    <xf numFmtId="0" fontId="6" fillId="0" borderId="0" xfId="12">
      <alignment vertical="center"/>
    </xf>
    <xf numFmtId="14" fontId="6" fillId="0" borderId="0" xfId="13">
      <alignment horizontal="left" vertical="center"/>
    </xf>
    <xf numFmtId="7" fontId="6" fillId="0" borderId="0" xfId="7">
      <alignment vertical="center"/>
    </xf>
    <xf numFmtId="0" fontId="0" fillId="0" borderId="0" xfId="0" applyFont="1" applyFill="1" applyBorder="1"/>
    <xf numFmtId="7" fontId="3" fillId="2" borderId="4" xfId="15">
      <alignment horizontal="center"/>
    </xf>
    <xf numFmtId="7" fontId="3" fillId="0" borderId="2" xfId="16">
      <alignment horizontal="center"/>
    </xf>
    <xf numFmtId="0" fontId="2" fillId="0" borderId="0" xfId="17">
      <alignment vertical="top"/>
    </xf>
    <xf numFmtId="7" fontId="6" fillId="0" borderId="0" xfId="7" applyAlignment="1">
      <alignment horizontal="left" vertical="center"/>
    </xf>
    <xf numFmtId="0" fontId="0" fillId="0" borderId="0" xfId="14" applyFont="1" applyAlignment="1">
      <alignment horizontal="left" vertical="center" wrapText="1"/>
    </xf>
    <xf numFmtId="0" fontId="6" fillId="0" borderId="0" xfId="14" applyAlignment="1">
      <alignment horizontal="left" vertical="center" wrapText="1"/>
    </xf>
    <xf numFmtId="0" fontId="6" fillId="0" borderId="0" xfId="12" applyAlignment="1">
      <alignment horizontal="right" vertical="center"/>
    </xf>
    <xf numFmtId="0" fontId="7" fillId="0" borderId="0" xfId="4" applyAlignment="1"/>
    <xf numFmtId="0" fontId="4" fillId="0" borderId="0" xfId="2" applyAlignment="1">
      <alignment horizontal="right" wrapText="1"/>
    </xf>
    <xf numFmtId="0" fontId="6" fillId="0" borderId="1" xfId="11">
      <alignment horizontal="left" vertical="center" wrapText="1"/>
    </xf>
    <xf numFmtId="0" fontId="0" fillId="0" borderId="1" xfId="11" applyFont="1" applyAlignment="1">
      <alignment horizontal="left" wrapText="1"/>
    </xf>
    <xf numFmtId="0" fontId="6" fillId="0" borderId="1" xfId="11" applyAlignment="1">
      <alignment horizontal="left" wrapText="1"/>
    </xf>
    <xf numFmtId="0" fontId="0" fillId="0" borderId="6" xfId="11" applyFont="1" applyBorder="1">
      <alignment horizontal="left" vertical="center" wrapText="1"/>
    </xf>
    <xf numFmtId="0" fontId="6" fillId="0" borderId="6" xfId="11" applyBorder="1">
      <alignment horizontal="left" vertical="center" wrapText="1"/>
    </xf>
    <xf numFmtId="0" fontId="0" fillId="0" borderId="0" xfId="11" applyFont="1" applyBorder="1">
      <alignment horizontal="left" vertical="center" wrapText="1"/>
    </xf>
    <xf numFmtId="0" fontId="6" fillId="0" borderId="0" xfId="11" applyBorder="1">
      <alignment horizontal="left" vertical="center" wrapText="1"/>
    </xf>
    <xf numFmtId="0" fontId="5" fillId="0" borderId="0" xfId="3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5" xfId="11" applyFont="1" applyBorder="1">
      <alignment horizontal="left" vertical="center" wrapText="1"/>
    </xf>
    <xf numFmtId="0" fontId="6" fillId="0" borderId="5" xfId="11" applyBorder="1">
      <alignment horizontal="left" vertical="center" wrapText="1"/>
    </xf>
    <xf numFmtId="0" fontId="0" fillId="0" borderId="0" xfId="11" quotePrefix="1" applyFont="1" applyBorder="1">
      <alignment horizontal="left" vertical="center" wrapText="1"/>
    </xf>
    <xf numFmtId="14" fontId="0" fillId="0" borderId="0" xfId="0" quotePrefix="1" applyNumberFormat="1" applyAlignment="1">
      <alignment horizontal="left" vertical="center"/>
    </xf>
    <xf numFmtId="14" fontId="6" fillId="0" borderId="0" xfId="13" quotePrefix="1">
      <alignment horizontal="left" vertical="center"/>
    </xf>
    <xf numFmtId="14" fontId="6" fillId="0" borderId="0" xfId="13" quotePrefix="1" applyFill="1">
      <alignment horizontal="left" vertical="center"/>
    </xf>
    <xf numFmtId="0" fontId="0" fillId="0" borderId="0" xfId="14" quotePrefix="1" applyFont="1" applyFill="1" applyAlignment="1">
      <alignment horizontal="left" vertical="center" wrapText="1"/>
    </xf>
    <xf numFmtId="0" fontId="6" fillId="0" borderId="0" xfId="14" quotePrefix="1" applyFill="1" applyAlignment="1">
      <alignment vertical="center"/>
    </xf>
    <xf numFmtId="0" fontId="6" fillId="0" borderId="0" xfId="14" quotePrefix="1" applyAlignment="1">
      <alignment vertical="center"/>
    </xf>
    <xf numFmtId="0" fontId="6" fillId="0" borderId="0" xfId="14" quotePrefix="1" applyAlignment="1">
      <alignment horizontal="left" vertical="center" wrapText="1"/>
    </xf>
    <xf numFmtId="0" fontId="11" fillId="0" borderId="0" xfId="14" quotePrefix="1" applyFont="1" applyAlignment="1">
      <alignment horizontal="left" vertical="center"/>
    </xf>
    <xf numFmtId="0" fontId="11" fillId="0" borderId="0" xfId="14" quotePrefix="1" applyFont="1" applyAlignment="1">
      <alignment vertical="center"/>
    </xf>
    <xf numFmtId="0" fontId="0" fillId="0" borderId="0" xfId="14" quotePrefix="1" applyFont="1" applyAlignment="1">
      <alignment vertical="center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alignment horizontal="general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7:K20" totalsRowCount="1" dataDxfId="13" totalsRowDxfId="12" headerRowCellStyle="Header Row">
  <autoFilter ref="B7:K1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ate" totalsRowLabel="Total" totalsRowDxfId="9" dataCellStyle="Date"/>
    <tableColumn id="2" xr3:uid="{00000000-0010-0000-0000-000002000000}" name="Description" dataDxfId="11" totalsRowDxfId="8" dataCellStyle="Table Text"/>
    <tableColumn id="4" xr3:uid="{00000000-0010-0000-0000-000004000000}" name="Hotel" totalsRowFunction="sum" totalsRowDxfId="7" dataCellStyle="Table Text"/>
    <tableColumn id="5" xr3:uid="{00000000-0010-0000-0000-000005000000}" name="Transport" totalsRowFunction="sum" totalsRowDxfId="6" dataCellStyle="Currency"/>
    <tableColumn id="6" xr3:uid="{00000000-0010-0000-0000-000006000000}" name="Fuel" totalsRowFunction="sum" totalsRowDxfId="5" dataCellStyle="Currency"/>
    <tableColumn id="7" xr3:uid="{00000000-0010-0000-0000-000007000000}" name="Meals" totalsRowFunction="sum" dataDxfId="10" totalsRowDxfId="4" dataCellStyle="Currency"/>
    <tableColumn id="8" xr3:uid="{00000000-0010-0000-0000-000008000000}" name="Phone" totalsRowFunction="sum" totalsRowDxfId="3" dataCellStyle="Currency"/>
    <tableColumn id="10" xr3:uid="{00000000-0010-0000-0000-00000A000000}" name="Entertainment" totalsRowFunction="sum" totalsRowDxfId="2" dataCellStyle="Currency"/>
    <tableColumn id="11" xr3:uid="{00000000-0010-0000-0000-00000B000000}" name="Misc." totalsRowFunction="sum" totalsRowDxfId="1" dataCellStyle="Currency"/>
    <tableColumn id="12" xr3:uid="{00000000-0010-0000-0000-00000C000000}" name="Total" totalsRowFunction="sum" totalsRowDxfId="0" dataCellStyle="Currency">
      <calculatedColumnFormula>SUM(ExpenseData[[#This Row],[Hotel]:[Misc.]])</calculatedColumn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Gradebook">
  <a:themeElements>
    <a:clrScheme name="Gradebook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0381C"/>
      </a:accent1>
      <a:accent2>
        <a:srgbClr val="2B759D"/>
      </a:accent2>
      <a:accent3>
        <a:srgbClr val="D9782E"/>
      </a:accent3>
      <a:accent4>
        <a:srgbClr val="538D32"/>
      </a:accent4>
      <a:accent5>
        <a:srgbClr val="724271"/>
      </a:accent5>
      <a:accent6>
        <a:srgbClr val="DCB330"/>
      </a:accent6>
      <a:hlink>
        <a:srgbClr val="2B759D"/>
      </a:hlink>
      <a:folHlink>
        <a:srgbClr val="724271"/>
      </a:folHlink>
    </a:clrScheme>
    <a:fontScheme name="Fixed asset record with 2x declining depreciation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L23"/>
  <sheetViews>
    <sheetView showGridLines="0" tabSelected="1" zoomScaleNormal="100" workbookViewId="0">
      <selection activeCell="J8" sqref="J8"/>
    </sheetView>
  </sheetViews>
  <sheetFormatPr defaultRowHeight="30" customHeight="1" x14ac:dyDescent="0.25"/>
  <cols>
    <col min="1" max="1" width="2.7109375" customWidth="1"/>
    <col min="2" max="2" width="14.7109375" customWidth="1"/>
    <col min="3" max="3" width="22.28515625" customWidth="1"/>
    <col min="4" max="4" width="11.85546875" customWidth="1"/>
    <col min="5" max="5" width="13.140625" customWidth="1"/>
    <col min="6" max="6" width="14.42578125" customWidth="1"/>
    <col min="7" max="7" width="14" customWidth="1"/>
    <col min="8" max="8" width="13" customWidth="1"/>
    <col min="9" max="9" width="12.5703125" customWidth="1"/>
    <col min="10" max="10" width="10.7109375" customWidth="1"/>
    <col min="11" max="12" width="12.5703125" customWidth="1"/>
    <col min="13" max="13" width="2.7109375" customWidth="1"/>
  </cols>
  <sheetData>
    <row r="1" spans="2:12" ht="30" customHeight="1" x14ac:dyDescent="0.25">
      <c r="B1" s="15" t="s">
        <v>14</v>
      </c>
      <c r="J1" s="20" t="s">
        <v>0</v>
      </c>
    </row>
    <row r="2" spans="2:12" ht="30" customHeight="1" x14ac:dyDescent="0.25">
      <c r="B2" s="3" t="s">
        <v>1</v>
      </c>
      <c r="C2" s="33" t="s">
        <v>26</v>
      </c>
      <c r="D2" s="28"/>
      <c r="E2" s="3"/>
      <c r="F2" s="28"/>
      <c r="G2" s="28"/>
      <c r="H2" s="3"/>
      <c r="I2" s="10"/>
      <c r="J2" s="5"/>
      <c r="K2" s="10"/>
    </row>
    <row r="3" spans="2:12" ht="30" customHeight="1" x14ac:dyDescent="0.25">
      <c r="B3" s="4" t="s">
        <v>23</v>
      </c>
    </row>
    <row r="4" spans="2:12" ht="30" customHeight="1" x14ac:dyDescent="0.25">
      <c r="B4" s="5" t="s">
        <v>15</v>
      </c>
      <c r="C4" s="33" t="s">
        <v>27</v>
      </c>
      <c r="D4" s="28"/>
      <c r="F4" s="5" t="s">
        <v>21</v>
      </c>
      <c r="G4" s="27" t="s">
        <v>22</v>
      </c>
      <c r="H4" s="28"/>
      <c r="J4" s="5"/>
      <c r="K4" s="28"/>
      <c r="L4" s="28"/>
    </row>
    <row r="5" spans="2:12" ht="30" customHeight="1" x14ac:dyDescent="0.25">
      <c r="B5" s="5" t="s">
        <v>16</v>
      </c>
      <c r="C5" s="33" t="s">
        <v>28</v>
      </c>
      <c r="D5" s="28"/>
      <c r="F5" s="5" t="s">
        <v>20</v>
      </c>
      <c r="G5" s="31" t="s">
        <v>25</v>
      </c>
      <c r="H5" s="32"/>
      <c r="I5" s="29" t="s">
        <v>24</v>
      </c>
      <c r="J5" s="30"/>
      <c r="K5" s="34" t="s">
        <v>29</v>
      </c>
    </row>
    <row r="6" spans="2:12" ht="15" customHeight="1" x14ac:dyDescent="0.25"/>
    <row r="7" spans="2:12" ht="15" customHeight="1" x14ac:dyDescent="0.25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  <c r="K7" s="19" t="s">
        <v>11</v>
      </c>
    </row>
    <row r="8" spans="2:12" ht="30" customHeight="1" x14ac:dyDescent="0.25">
      <c r="B8" s="35" t="s">
        <v>30</v>
      </c>
      <c r="C8" s="17" t="s">
        <v>31</v>
      </c>
      <c r="D8" s="39" t="s">
        <v>32</v>
      </c>
      <c r="E8" s="11"/>
      <c r="F8" s="11"/>
      <c r="G8" s="16"/>
      <c r="H8" s="11"/>
      <c r="I8" s="11"/>
      <c r="J8" s="11">
        <v>100</v>
      </c>
      <c r="K8" s="11">
        <f>SUM(ExpenseData[[#This Row],[Hotel]:[Misc.]])</f>
        <v>100</v>
      </c>
    </row>
    <row r="9" spans="2:12" ht="30" customHeight="1" x14ac:dyDescent="0.25">
      <c r="B9" s="35" t="s">
        <v>30</v>
      </c>
      <c r="C9" s="17" t="s">
        <v>33</v>
      </c>
      <c r="D9" s="39" t="s">
        <v>34</v>
      </c>
      <c r="E9" s="11"/>
      <c r="F9" s="11"/>
      <c r="G9" s="16"/>
      <c r="H9" s="11"/>
      <c r="I9" s="11"/>
      <c r="J9" s="11">
        <v>100</v>
      </c>
      <c r="K9" s="11">
        <f>SUM(ExpenseData[[#This Row],[Hotel]:[Misc.]])</f>
        <v>100</v>
      </c>
    </row>
    <row r="10" spans="2:12" ht="30" customHeight="1" x14ac:dyDescent="0.25">
      <c r="B10" s="36" t="s">
        <v>51</v>
      </c>
      <c r="C10" s="37" t="s">
        <v>35</v>
      </c>
      <c r="D10" s="38" t="s">
        <v>36</v>
      </c>
      <c r="E10" s="11"/>
      <c r="F10" s="11"/>
      <c r="G10" s="16"/>
      <c r="H10" s="11"/>
      <c r="I10" s="11"/>
      <c r="J10" s="11">
        <v>1000</v>
      </c>
      <c r="K10" s="11">
        <f>SUM(ExpenseData[[#This Row],[Hotel]:[Misc.]])</f>
        <v>1000</v>
      </c>
    </row>
    <row r="11" spans="2:12" ht="30" customHeight="1" x14ac:dyDescent="0.25">
      <c r="B11" s="35" t="s">
        <v>37</v>
      </c>
      <c r="C11" s="17" t="s">
        <v>38</v>
      </c>
      <c r="D11" s="39" t="s">
        <v>39</v>
      </c>
      <c r="E11" s="11"/>
      <c r="F11" s="16"/>
      <c r="G11" s="16"/>
      <c r="H11" s="11"/>
      <c r="I11" s="11"/>
      <c r="J11" s="11">
        <v>200</v>
      </c>
      <c r="K11" s="11">
        <f>SUM(ExpenseData[[#This Row],[Hotel]:[Misc.]])</f>
        <v>200</v>
      </c>
    </row>
    <row r="12" spans="2:12" ht="30" customHeight="1" x14ac:dyDescent="0.25">
      <c r="B12" s="35" t="s">
        <v>37</v>
      </c>
      <c r="C12" s="17" t="s">
        <v>40</v>
      </c>
      <c r="D12" s="43" t="s">
        <v>41</v>
      </c>
      <c r="E12" s="16"/>
      <c r="F12" s="11"/>
      <c r="G12" s="16"/>
      <c r="H12" s="11"/>
      <c r="I12" s="11"/>
      <c r="J12" s="11">
        <v>100</v>
      </c>
      <c r="K12" s="11">
        <f>SUM(ExpenseData[[#This Row],[Hotel]:[Misc.]])</f>
        <v>100</v>
      </c>
    </row>
    <row r="13" spans="2:12" ht="30" customHeight="1" x14ac:dyDescent="0.25">
      <c r="B13" s="35" t="s">
        <v>37</v>
      </c>
      <c r="C13" s="17" t="s">
        <v>42</v>
      </c>
      <c r="D13" s="39" t="s">
        <v>44</v>
      </c>
      <c r="E13" s="16"/>
      <c r="F13" s="11"/>
      <c r="G13" s="16"/>
      <c r="H13" s="11"/>
      <c r="I13" s="11"/>
      <c r="J13" s="11">
        <v>400</v>
      </c>
      <c r="K13" s="11">
        <f>SUM(ExpenseData[[#This Row],[Hotel]:[Misc.]])</f>
        <v>400</v>
      </c>
    </row>
    <row r="14" spans="2:12" ht="30" customHeight="1" x14ac:dyDescent="0.25">
      <c r="B14" s="35" t="s">
        <v>37</v>
      </c>
      <c r="C14" s="18" t="s">
        <v>43</v>
      </c>
      <c r="D14" s="39" t="s">
        <v>45</v>
      </c>
      <c r="E14" s="11"/>
      <c r="F14" s="11"/>
      <c r="G14" s="16"/>
      <c r="H14" s="11"/>
      <c r="I14" s="11"/>
      <c r="J14" s="11">
        <v>200</v>
      </c>
      <c r="K14" s="11">
        <f>SUM(ExpenseData[[#This Row],[Hotel]:[Misc.]])</f>
        <v>200</v>
      </c>
    </row>
    <row r="15" spans="2:12" ht="45.75" customHeight="1" x14ac:dyDescent="0.25">
      <c r="B15" s="35" t="s">
        <v>46</v>
      </c>
      <c r="C15" s="18" t="s">
        <v>47</v>
      </c>
      <c r="D15" s="39" t="s">
        <v>48</v>
      </c>
      <c r="E15" s="11"/>
      <c r="F15" s="11"/>
      <c r="G15" s="16"/>
      <c r="H15" s="11"/>
      <c r="I15" s="11"/>
      <c r="J15" s="11">
        <v>500</v>
      </c>
      <c r="K15" s="11">
        <f>SUM(ExpenseData[[#This Row],[Hotel]:[Misc.]])</f>
        <v>500</v>
      </c>
    </row>
    <row r="16" spans="2:12" ht="30" customHeight="1" x14ac:dyDescent="0.25">
      <c r="B16" s="35" t="s">
        <v>46</v>
      </c>
      <c r="C16" s="40" t="s">
        <v>49</v>
      </c>
      <c r="D16" s="39" t="s">
        <v>50</v>
      </c>
      <c r="E16" s="11"/>
      <c r="F16" s="11"/>
      <c r="G16" s="16"/>
      <c r="H16" s="11"/>
      <c r="I16" s="11"/>
      <c r="J16" s="11">
        <v>100</v>
      </c>
      <c r="K16" s="11">
        <f>SUM(ExpenseData[[#This Row],[Hotel]:[Misc.]])</f>
        <v>100</v>
      </c>
    </row>
    <row r="17" spans="2:12" ht="48.75" customHeight="1" x14ac:dyDescent="0.25">
      <c r="B17" s="35" t="s">
        <v>37</v>
      </c>
      <c r="C17" s="18" t="s">
        <v>52</v>
      </c>
      <c r="D17" s="41" t="s">
        <v>53</v>
      </c>
      <c r="E17" s="11"/>
      <c r="F17" s="11"/>
      <c r="G17" s="16"/>
      <c r="H17" s="11"/>
      <c r="I17" s="11"/>
      <c r="J17" s="11">
        <v>300</v>
      </c>
      <c r="K17" s="11">
        <f>SUM(ExpenseData[[#This Row],[Hotel]:[Misc.]])</f>
        <v>300</v>
      </c>
    </row>
    <row r="18" spans="2:12" ht="30" customHeight="1" x14ac:dyDescent="0.25">
      <c r="B18" s="35" t="s">
        <v>54</v>
      </c>
      <c r="C18" s="40" t="s">
        <v>55</v>
      </c>
      <c r="D18" s="39" t="s">
        <v>56</v>
      </c>
      <c r="E18" s="11"/>
      <c r="F18" s="11"/>
      <c r="G18" s="16"/>
      <c r="H18" s="11"/>
      <c r="I18" s="11"/>
      <c r="J18" s="11">
        <v>300</v>
      </c>
      <c r="K18" s="11">
        <f>SUM(ExpenseData[[#This Row],[Hotel]:[Misc.]])</f>
        <v>300</v>
      </c>
    </row>
    <row r="19" spans="2:12" ht="30" customHeight="1" x14ac:dyDescent="0.25">
      <c r="B19" s="35" t="s">
        <v>54</v>
      </c>
      <c r="C19" s="40" t="s">
        <v>57</v>
      </c>
      <c r="D19" s="42" t="s">
        <v>58</v>
      </c>
      <c r="E19" s="11"/>
      <c r="F19" s="11"/>
      <c r="G19" s="16"/>
      <c r="H19" s="11"/>
      <c r="I19" s="11"/>
      <c r="J19" s="11">
        <v>200</v>
      </c>
      <c r="K19" s="11">
        <f>SUM(ExpenseData[[#This Row],[Hotel]:[Misc.]])</f>
        <v>200</v>
      </c>
    </row>
    <row r="20" spans="2:12" ht="30" customHeight="1" x14ac:dyDescent="0.25">
      <c r="B20" s="12" t="s">
        <v>11</v>
      </c>
      <c r="C20" s="12"/>
      <c r="D20" s="6">
        <f>SUBTOTAL(109,ExpenseData[Hotel])</f>
        <v>0</v>
      </c>
      <c r="E20" s="6">
        <f>SUBTOTAL(109,ExpenseData[Transport])</f>
        <v>0</v>
      </c>
      <c r="F20" s="6">
        <f>SUBTOTAL(109,ExpenseData[Fuel])</f>
        <v>0</v>
      </c>
      <c r="G20" s="6">
        <f>SUBTOTAL(109,ExpenseData[Meals])</f>
        <v>0</v>
      </c>
      <c r="H20" s="6">
        <f>SUBTOTAL(109,ExpenseData[Phone])</f>
        <v>0</v>
      </c>
      <c r="I20" s="6">
        <f>SUBTOTAL(109,ExpenseData[Entertainment])</f>
        <v>0</v>
      </c>
      <c r="J20" s="6">
        <f>SUBTOTAL(109,ExpenseData[Misc.])</f>
        <v>3500</v>
      </c>
      <c r="K20" s="6">
        <f>SUBTOTAL(109,ExpenseData[Total])</f>
        <v>3500</v>
      </c>
    </row>
    <row r="21" spans="2:12" ht="30" customHeight="1" x14ac:dyDescent="0.25">
      <c r="C21" s="1"/>
      <c r="D21" s="1"/>
      <c r="E21" s="1"/>
      <c r="F21" s="1"/>
      <c r="G21" s="1"/>
      <c r="H21" s="1"/>
      <c r="I21" s="1"/>
      <c r="K21" s="5" t="s">
        <v>17</v>
      </c>
      <c r="L21" s="13">
        <f>ExpenseData[[#Totals],[Total]]</f>
        <v>3500</v>
      </c>
    </row>
    <row r="22" spans="2:12" ht="30" customHeight="1" thickBot="1" x14ac:dyDescent="0.3">
      <c r="B22" s="21" t="s">
        <v>12</v>
      </c>
      <c r="C22" s="22"/>
      <c r="D22" s="22"/>
      <c r="E22" s="22"/>
      <c r="F22" s="7" t="s">
        <v>13</v>
      </c>
      <c r="G22" s="23"/>
      <c r="H22" s="24"/>
      <c r="I22" s="24"/>
      <c r="K22" s="5" t="s">
        <v>18</v>
      </c>
      <c r="L22" s="14">
        <v>0</v>
      </c>
    </row>
    <row r="23" spans="2:12" ht="30" customHeight="1" thickTop="1" x14ac:dyDescent="0.25">
      <c r="C23" s="22"/>
      <c r="D23" s="22"/>
      <c r="E23" s="22"/>
      <c r="F23" s="2"/>
      <c r="G23" s="25"/>
      <c r="H23" s="26"/>
      <c r="I23" s="26"/>
      <c r="K23" s="5" t="s">
        <v>19</v>
      </c>
      <c r="L23" s="8">
        <f>Subtotal-Advances</f>
        <v>3500</v>
      </c>
    </row>
  </sheetData>
  <mergeCells count="12">
    <mergeCell ref="C2:D2"/>
    <mergeCell ref="C4:D4"/>
    <mergeCell ref="G5:H5"/>
    <mergeCell ref="K4:L4"/>
    <mergeCell ref="G4:H4"/>
    <mergeCell ref="F2:G2"/>
    <mergeCell ref="C22:E22"/>
    <mergeCell ref="C23:E23"/>
    <mergeCell ref="G22:I22"/>
    <mergeCell ref="G23:I23"/>
    <mergeCell ref="C5:D5"/>
    <mergeCell ref="I5:J5"/>
  </mergeCells>
  <dataValidations count="38">
    <dataValidation allowBlank="1" showInputMessage="1" showErrorMessage="1" prompt="Track expenses in this Expense Report worksheet. Enter values in various expense categories in cells B2 to K5 and in Expense Data table" sqref="A1" xr:uid="{00000000-0002-0000-0000-000000000000}"/>
    <dataValidation allowBlank="1" showInputMessage="1" showErrorMessage="1" prompt="The report is for the office use only" sqref="J1" xr:uid="{00000000-0002-0000-0000-000001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2" xr:uid="{00000000-0002-0000-0000-000003000000}"/>
    <dataValidation allowBlank="1" showInputMessage="1" showErrorMessage="1" prompt="Enter statement number in cell at right" sqref="E2" xr:uid="{00000000-0002-0000-0000-000004000000}"/>
    <dataValidation allowBlank="1" showInputMessage="1" showErrorMessage="1" prompt="Enter employee information in the cells below" sqref="B3" xr:uid="{00000000-0002-0000-0000-000005000000}"/>
    <dataValidation allowBlank="1" showInputMessage="1" showErrorMessage="1" prompt="Enter employee’s name in this cell" sqref="C4:D4" xr:uid="{00000000-0002-0000-0000-000006000000}"/>
    <dataValidation allowBlank="1" showInputMessage="1" showErrorMessage="1" prompt="Enter employee’s department in this cell" sqref="C5:D5" xr:uid="{00000000-0002-0000-0000-000007000000}"/>
    <dataValidation allowBlank="1" showInputMessage="1" showErrorMessage="1" prompt="Enter employee’s position in this cell" sqref="G4:H4" xr:uid="{00000000-0002-0000-0000-000008000000}"/>
    <dataValidation allowBlank="1" showInputMessage="1" showErrorMessage="1" prompt="Enter Social Security Number in this cell" sqref="K4:L4" xr:uid="{00000000-0002-0000-0000-000009000000}"/>
    <dataValidation allowBlank="1" showInputMessage="1" showErrorMessage="1" prompt="Enter Employee ID in this cell" sqref="G5:H5" xr:uid="{00000000-0002-0000-0000-00000A000000}"/>
    <dataValidation allowBlank="1" showInputMessage="1" showErrorMessage="1" prompt="Pay period is automatically updated based on entries in the Expense Data table" sqref="H2" xr:uid="{00000000-0002-0000-0000-00000B000000}"/>
    <dataValidation allowBlank="1" showInputMessage="1" showErrorMessage="1" prompt="The starting period for this expense report is in this cell and is automatically determined by the entries in the Expense Data table" sqref="I2" xr:uid="{00000000-0002-0000-0000-00000C000000}"/>
    <dataValidation allowBlank="1" showInputMessage="1" showErrorMessage="1" prompt="Enter Date in this column under this heading" sqref="B7" xr:uid="{00000000-0002-0000-0000-00000D000000}"/>
    <dataValidation allowBlank="1" showInputMessage="1" showErrorMessage="1" prompt="Enter Description in this column under this heading" sqref="C7" xr:uid="{00000000-0002-0000-0000-00000E000000}"/>
    <dataValidation allowBlank="1" showInputMessage="1" showErrorMessage="1" prompt="Enter Hotel expenses in this column under this heading" sqref="D7" xr:uid="{00000000-0002-0000-0000-00000F000000}"/>
    <dataValidation allowBlank="1" showInputMessage="1" showErrorMessage="1" prompt="Enter Transport expenses in this column under this heading" sqref="E7" xr:uid="{00000000-0002-0000-0000-000010000000}"/>
    <dataValidation allowBlank="1" showInputMessage="1" showErrorMessage="1" prompt="Enter Fuel expenses in this column under this heading" sqref="F7" xr:uid="{00000000-0002-0000-0000-000011000000}"/>
    <dataValidation allowBlank="1" showInputMessage="1" showErrorMessage="1" prompt="Enter Meal expenses in this column under this heading" sqref="G7" xr:uid="{00000000-0002-0000-0000-000012000000}"/>
    <dataValidation allowBlank="1" showInputMessage="1" showErrorMessage="1" prompt="Enter Phone expenses in this column under this heading" sqref="H7" xr:uid="{00000000-0002-0000-0000-000013000000}"/>
    <dataValidation allowBlank="1" showInputMessage="1" showErrorMessage="1" prompt="Enter Entertainment expenses in this column under this heading" sqref="I7" xr:uid="{00000000-0002-0000-0000-000014000000}"/>
    <dataValidation allowBlank="1" showInputMessage="1" showErrorMessage="1" prompt="Enter Miscellaneous expenses in this column under this heading" sqref="J7" xr:uid="{00000000-0002-0000-0000-000015000000}"/>
    <dataValidation allowBlank="1" showInputMessage="1" showErrorMessage="1" prompt="Total expenses are automatically calculated in this column under this heading for each date" sqref="K7" xr:uid="{00000000-0002-0000-0000-000016000000}"/>
    <dataValidation allowBlank="1" showInputMessage="1" showErrorMessage="1" prompt="Enter remarks in cells at right" sqref="B22" xr:uid="{00000000-0002-0000-0000-000017000000}"/>
    <dataValidation allowBlank="1" showInputMessage="1" showErrorMessage="1" prompt="Enter signature in this cell" sqref="C22:E23" xr:uid="{00000000-0002-0000-0000-000018000000}"/>
    <dataValidation allowBlank="1" showInputMessage="1" showErrorMessage="1" prompt="Enter Notes in cells at right" sqref="F22" xr:uid="{00000000-0002-0000-0000-000019000000}"/>
    <dataValidation allowBlank="1" showInputMessage="1" showErrorMessage="1" prompt="Enter Notes in this cell" sqref="G22:I23" xr:uid="{00000000-0002-0000-0000-00001A000000}"/>
    <dataValidation allowBlank="1" showInputMessage="1" showErrorMessage="1" prompt="Automatically calculated Subtotal" sqref="L21" xr:uid="{00000000-0002-0000-0000-00001B000000}"/>
    <dataValidation allowBlank="1" showInputMessage="1" showErrorMessage="1" prompt="Enter Advances in this cell" sqref="L22" xr:uid="{00000000-0002-0000-0000-00001C000000}"/>
    <dataValidation allowBlank="1" showInputMessage="1" showErrorMessage="1" prompt="Automatically calculated Total" sqref="L23" xr:uid="{00000000-0002-0000-0000-00001D000000}"/>
    <dataValidation allowBlank="1" showInputMessage="1" showErrorMessage="1" prompt="Enter employee's name in cell at right" sqref="B4" xr:uid="{00000000-0002-0000-0000-00001E000000}"/>
    <dataValidation allowBlank="1" showInputMessage="1" showErrorMessage="1" prompt="Enter employee's department in cell at right" sqref="B5" xr:uid="{00000000-0002-0000-0000-00001F000000}"/>
    <dataValidation allowBlank="1" showInputMessage="1" showErrorMessage="1" prompt="Enter employee's position in cell at right" sqref="F4" xr:uid="{00000000-0002-0000-0000-000020000000}"/>
    <dataValidation allowBlank="1" showInputMessage="1" showErrorMessage="1" prompt="Enter Employee ID in cell at right" sqref="F5" xr:uid="{00000000-0002-0000-0000-000021000000}"/>
    <dataValidation allowBlank="1" showInputMessage="1" showErrorMessage="1" prompt="Enter social security number in cell at right" sqref="J4" xr:uid="{00000000-0002-0000-0000-000022000000}"/>
    <dataValidation allowBlank="1" showInputMessage="1" showErrorMessage="1" prompt="Enter purpose of expense report in this cell" sqref="C2:D2" xr:uid="{00000000-0002-0000-0000-000023000000}"/>
    <dataValidation allowBlank="1" showInputMessage="1" showErrorMessage="1" prompt="Enter statement number for expense report in this cell" sqref="F2:G2" xr:uid="{00000000-0002-0000-0000-000024000000}"/>
    <dataValidation allowBlank="1" showInputMessage="1" showErrorMessage="1" prompt="The ending period for this expense report is in this cell and is automatically determined by the entries in the Expense Data table" sqref="K2" xr:uid="{00000000-0002-0000-0000-000025000000}"/>
  </dataValidations>
  <printOptions horizontalCentered="1"/>
  <pageMargins left="0.4" right="0.4" top="0.4" bottom="0.4" header="0.3" footer="0.3"/>
  <pageSetup scale="84" fitToHeight="0" orientation="landscape" horizontalDpi="4294967293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EXPENSE REPORT</vt:lpstr>
      <vt:lpstr>Advances</vt:lpstr>
      <vt:lpstr>ColumnTitle1</vt:lpstr>
      <vt:lpstr>'EXPENSE REPORT'!Print_Titles</vt:lpstr>
      <vt:lpstr>Subtotal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Behrens, Tammy</dc:creator>
  <cp:lastModifiedBy>jennifer</cp:lastModifiedBy>
  <cp:lastPrinted>2020-05-13T16:03:48Z</cp:lastPrinted>
  <dcterms:created xsi:type="dcterms:W3CDTF">2016-11-28T09:05:13Z</dcterms:created>
  <dcterms:modified xsi:type="dcterms:W3CDTF">2020-05-13T16:12:49Z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